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一志愿总评成绩表" sheetId="1" r:id="rId1"/>
    <sheet name="调剂总评成绩表" sheetId="2" r:id="rId2"/>
  </sheets>
  <externalReferences>
    <externalReference r:id="rId5"/>
  </externalReferences>
  <definedNames>
    <definedName name="_Fill" hidden="1">'[1]eqpmad2'!#REF!</definedName>
    <definedName name="HWSheet">1</definedName>
    <definedName name="Module.Prix_SMC">[0]!Module.Prix_SMC</definedName>
    <definedName name="_xlnm.Print_Area" localSheetId="1">'调剂总评成绩表'!$A$1:$P$4</definedName>
    <definedName name="Prix_SMC">[0]!Prix_SMC</definedName>
    <definedName name="t_kjlw">#REF!</definedName>
  </definedNames>
  <calcPr fullCalcOnLoad="1"/>
</workbook>
</file>

<file path=xl/sharedStrings.xml><?xml version="1.0" encoding="utf-8"?>
<sst xmlns="http://schemas.openxmlformats.org/spreadsheetml/2006/main" count="106" uniqueCount="81">
  <si>
    <r>
      <t>2022</t>
    </r>
    <r>
      <rPr>
        <sz val="16"/>
        <rFont val="宋体"/>
        <family val="0"/>
      </rPr>
      <t>年湖北师范大学物理与电子科学学院硕士研究生招生考试总评成绩登记表（一志愿考生）</t>
    </r>
  </si>
  <si>
    <r>
      <rPr>
        <sz val="12"/>
        <rFont val="宋体"/>
        <family val="0"/>
      </rPr>
      <t>序号</t>
    </r>
  </si>
  <si>
    <r>
      <rPr>
        <sz val="12"/>
        <rFont val="宋体"/>
        <family val="0"/>
      </rPr>
      <t>姓名</t>
    </r>
  </si>
  <si>
    <r>
      <rPr>
        <sz val="12"/>
        <rFont val="宋体"/>
        <family val="0"/>
      </rPr>
      <t>考生编号</t>
    </r>
  </si>
  <si>
    <r>
      <rPr>
        <sz val="12"/>
        <rFont val="宋体"/>
        <family val="0"/>
      </rPr>
      <t>初试成绩</t>
    </r>
  </si>
  <si>
    <r>
      <rPr>
        <sz val="12"/>
        <rFont val="宋体"/>
        <family val="0"/>
      </rPr>
      <t>复试成绩</t>
    </r>
  </si>
  <si>
    <r>
      <rPr>
        <sz val="12"/>
        <rFont val="宋体"/>
        <family val="0"/>
      </rPr>
      <t>总成绩</t>
    </r>
  </si>
  <si>
    <r>
      <rPr>
        <sz val="12"/>
        <rFont val="宋体"/>
        <family val="0"/>
      </rPr>
      <t>排名</t>
    </r>
  </si>
  <si>
    <r>
      <rPr>
        <sz val="9"/>
        <rFont val="宋体"/>
        <family val="0"/>
      </rPr>
      <t>备注</t>
    </r>
  </si>
  <si>
    <r>
      <rPr>
        <sz val="10"/>
        <rFont val="宋体"/>
        <family val="0"/>
      </rPr>
      <t>原始分数</t>
    </r>
  </si>
  <si>
    <r>
      <rPr>
        <sz val="10"/>
        <rFont val="宋体"/>
        <family val="0"/>
      </rPr>
      <t>权重分数（</t>
    </r>
    <r>
      <rPr>
        <sz val="10"/>
        <rFont val="Times New Roman"/>
        <family val="1"/>
      </rPr>
      <t>70%</t>
    </r>
    <r>
      <rPr>
        <sz val="10"/>
        <rFont val="宋体"/>
        <family val="0"/>
      </rPr>
      <t>）</t>
    </r>
  </si>
  <si>
    <r>
      <rPr>
        <sz val="10"/>
        <rFont val="宋体"/>
        <family val="0"/>
      </rPr>
      <t>面试成绩</t>
    </r>
  </si>
  <si>
    <r>
      <rPr>
        <sz val="10"/>
        <rFont val="宋体"/>
        <family val="0"/>
      </rPr>
      <t>专业课笔试</t>
    </r>
  </si>
  <si>
    <r>
      <rPr>
        <sz val="10"/>
        <rFont val="宋体"/>
        <family val="0"/>
      </rPr>
      <t>外国语听说能力测试</t>
    </r>
  </si>
  <si>
    <r>
      <rPr>
        <sz val="10"/>
        <rFont val="宋体"/>
        <family val="0"/>
      </rPr>
      <t>复试成绩</t>
    </r>
  </si>
  <si>
    <r>
      <rPr>
        <sz val="10"/>
        <rFont val="宋体"/>
        <family val="0"/>
      </rPr>
      <t>权重</t>
    </r>
    <r>
      <rPr>
        <sz val="10"/>
        <rFont val="Times New Roman"/>
        <family val="1"/>
      </rPr>
      <t>40%</t>
    </r>
  </si>
  <si>
    <r>
      <rPr>
        <sz val="10"/>
        <rFont val="宋体"/>
        <family val="0"/>
      </rPr>
      <t>权重</t>
    </r>
    <r>
      <rPr>
        <sz val="10"/>
        <rFont val="Times New Roman"/>
        <family val="1"/>
      </rPr>
      <t>30%</t>
    </r>
  </si>
  <si>
    <r>
      <rPr>
        <sz val="10"/>
        <rFont val="宋体"/>
        <family val="0"/>
      </rPr>
      <t>总分</t>
    </r>
  </si>
  <si>
    <r>
      <rPr>
        <sz val="10"/>
        <rFont val="宋体"/>
        <family val="0"/>
      </rPr>
      <t>权重分数（</t>
    </r>
    <r>
      <rPr>
        <sz val="10"/>
        <rFont val="Times New Roman"/>
        <family val="1"/>
      </rPr>
      <t>30%</t>
    </r>
    <r>
      <rPr>
        <sz val="10"/>
        <rFont val="宋体"/>
        <family val="0"/>
      </rPr>
      <t>）</t>
    </r>
  </si>
  <si>
    <r>
      <rPr>
        <sz val="11"/>
        <color indexed="8"/>
        <rFont val="宋体"/>
        <family val="0"/>
      </rPr>
      <t>刘文睿</t>
    </r>
  </si>
  <si>
    <t>10513******1765</t>
  </si>
  <si>
    <r>
      <rPr>
        <sz val="12"/>
        <rFont val="宋体"/>
        <family val="0"/>
      </rPr>
      <t>光学工程</t>
    </r>
  </si>
  <si>
    <r>
      <rPr>
        <sz val="11"/>
        <color indexed="8"/>
        <rFont val="宋体"/>
        <family val="0"/>
      </rPr>
      <t>刘小鑫</t>
    </r>
  </si>
  <si>
    <t>10513******1756</t>
  </si>
  <si>
    <r>
      <rPr>
        <sz val="12"/>
        <rFont val="宋体"/>
        <family val="0"/>
      </rPr>
      <t>电子信息</t>
    </r>
  </si>
  <si>
    <r>
      <t>2022</t>
    </r>
    <r>
      <rPr>
        <b/>
        <sz val="11"/>
        <color indexed="8"/>
        <rFont val="宋体"/>
        <family val="0"/>
      </rPr>
      <t>年湖北师范大学物理与电子科学学院硕士研究生招生考试总评成绩登记表（调剂考生）</t>
    </r>
  </si>
  <si>
    <r>
      <rPr>
        <sz val="11"/>
        <color indexed="8"/>
        <rFont val="宋体"/>
        <family val="0"/>
      </rPr>
      <t>序号</t>
    </r>
  </si>
  <si>
    <r>
      <rPr>
        <sz val="11"/>
        <color indexed="8"/>
        <rFont val="宋体"/>
        <family val="0"/>
      </rPr>
      <t>姓名</t>
    </r>
  </si>
  <si>
    <r>
      <rPr>
        <sz val="11"/>
        <color indexed="8"/>
        <rFont val="宋体"/>
        <family val="0"/>
      </rPr>
      <t>考生编号</t>
    </r>
  </si>
  <si>
    <r>
      <rPr>
        <sz val="11"/>
        <color indexed="8"/>
        <rFont val="宋体"/>
        <family val="0"/>
      </rPr>
      <t>初试成绩</t>
    </r>
  </si>
  <si>
    <r>
      <rPr>
        <sz val="11"/>
        <color indexed="8"/>
        <rFont val="宋体"/>
        <family val="0"/>
      </rPr>
      <t>复试成绩</t>
    </r>
  </si>
  <si>
    <r>
      <rPr>
        <sz val="11"/>
        <color indexed="8"/>
        <rFont val="宋体"/>
        <family val="0"/>
      </rPr>
      <t>总成绩</t>
    </r>
  </si>
  <si>
    <r>
      <rPr>
        <sz val="11"/>
        <color indexed="8"/>
        <rFont val="宋体"/>
        <family val="0"/>
      </rPr>
      <t>排名</t>
    </r>
  </si>
  <si>
    <r>
      <rPr>
        <sz val="11"/>
        <color indexed="8"/>
        <rFont val="宋体"/>
        <family val="0"/>
      </rPr>
      <t>备注</t>
    </r>
  </si>
  <si>
    <r>
      <rPr>
        <sz val="11"/>
        <color indexed="8"/>
        <rFont val="宋体"/>
        <family val="0"/>
      </rPr>
      <t>原始分数</t>
    </r>
  </si>
  <si>
    <r>
      <rPr>
        <sz val="11"/>
        <color indexed="8"/>
        <rFont val="宋体"/>
        <family val="0"/>
      </rPr>
      <t>权重分数（</t>
    </r>
    <r>
      <rPr>
        <sz val="11"/>
        <color indexed="8"/>
        <rFont val="Times New Roman"/>
        <family val="1"/>
      </rPr>
      <t>60%</t>
    </r>
    <r>
      <rPr>
        <sz val="11"/>
        <color indexed="8"/>
        <rFont val="宋体"/>
        <family val="0"/>
      </rPr>
      <t>）</t>
    </r>
  </si>
  <si>
    <r>
      <rPr>
        <sz val="11"/>
        <color indexed="8"/>
        <rFont val="宋体"/>
        <family val="0"/>
      </rPr>
      <t>面试成绩</t>
    </r>
  </si>
  <si>
    <r>
      <rPr>
        <sz val="11"/>
        <color indexed="8"/>
        <rFont val="宋体"/>
        <family val="0"/>
      </rPr>
      <t>专业课笔试</t>
    </r>
  </si>
  <si>
    <r>
      <rPr>
        <sz val="11"/>
        <color indexed="8"/>
        <rFont val="宋体"/>
        <family val="0"/>
      </rPr>
      <t>外国语听说能力测试</t>
    </r>
  </si>
  <si>
    <r>
      <rPr>
        <sz val="11"/>
        <color indexed="8"/>
        <rFont val="宋体"/>
        <family val="0"/>
      </rPr>
      <t>权重</t>
    </r>
    <r>
      <rPr>
        <sz val="11"/>
        <color indexed="8"/>
        <rFont val="Times New Roman"/>
        <family val="1"/>
      </rPr>
      <t>40%</t>
    </r>
  </si>
  <si>
    <r>
      <rPr>
        <sz val="11"/>
        <color indexed="8"/>
        <rFont val="宋体"/>
        <family val="0"/>
      </rPr>
      <t>权重</t>
    </r>
    <r>
      <rPr>
        <sz val="11"/>
        <color indexed="8"/>
        <rFont val="Times New Roman"/>
        <family val="1"/>
      </rPr>
      <t>30%</t>
    </r>
  </si>
  <si>
    <r>
      <rPr>
        <sz val="11"/>
        <color indexed="8"/>
        <rFont val="宋体"/>
        <family val="0"/>
      </rPr>
      <t>总分</t>
    </r>
  </si>
  <si>
    <r>
      <rPr>
        <sz val="11"/>
        <color indexed="8"/>
        <rFont val="宋体"/>
        <family val="0"/>
      </rPr>
      <t>权重分数（</t>
    </r>
    <r>
      <rPr>
        <sz val="11"/>
        <color indexed="8"/>
        <rFont val="Times New Roman"/>
        <family val="1"/>
      </rPr>
      <t>40%</t>
    </r>
    <r>
      <rPr>
        <sz val="11"/>
        <color indexed="8"/>
        <rFont val="宋体"/>
        <family val="0"/>
      </rPr>
      <t>）</t>
    </r>
  </si>
  <si>
    <r>
      <rPr>
        <sz val="11"/>
        <rFont val="宋体"/>
        <family val="0"/>
      </rPr>
      <t>陈润琰</t>
    </r>
  </si>
  <si>
    <t>10028******4016</t>
  </si>
  <si>
    <r>
      <rPr>
        <sz val="11"/>
        <rFont val="宋体"/>
        <family val="0"/>
      </rPr>
      <t>课程与教学论</t>
    </r>
  </si>
  <si>
    <r>
      <rPr>
        <sz val="11"/>
        <rFont val="宋体"/>
        <family val="0"/>
      </rPr>
      <t>陈福林</t>
    </r>
  </si>
  <si>
    <t>10700******1936</t>
  </si>
  <si>
    <r>
      <rPr>
        <sz val="11"/>
        <rFont val="宋体"/>
        <family val="0"/>
      </rPr>
      <t>光学工程</t>
    </r>
  </si>
  <si>
    <r>
      <rPr>
        <sz val="11"/>
        <rFont val="宋体"/>
        <family val="0"/>
      </rPr>
      <t>蒲洞洞</t>
    </r>
  </si>
  <si>
    <t>10701******6863</t>
  </si>
  <si>
    <r>
      <rPr>
        <sz val="11"/>
        <rFont val="宋体"/>
        <family val="0"/>
      </rPr>
      <t>刘正宇</t>
    </r>
  </si>
  <si>
    <t>14430******0670</t>
  </si>
  <si>
    <r>
      <rPr>
        <sz val="11"/>
        <rFont val="宋体"/>
        <family val="0"/>
      </rPr>
      <t>李海辉</t>
    </r>
  </si>
  <si>
    <t>10336******7636</t>
  </si>
  <si>
    <r>
      <rPr>
        <sz val="11"/>
        <rFont val="宋体"/>
        <family val="0"/>
      </rPr>
      <t>高嘉伟</t>
    </r>
  </si>
  <si>
    <t>14430******0150</t>
  </si>
  <si>
    <r>
      <rPr>
        <sz val="11"/>
        <rFont val="宋体"/>
        <family val="0"/>
      </rPr>
      <t>王辉</t>
    </r>
  </si>
  <si>
    <t>10336******8747</t>
  </si>
  <si>
    <r>
      <rPr>
        <sz val="11"/>
        <rFont val="宋体"/>
        <family val="0"/>
      </rPr>
      <t>邓龙凤</t>
    </r>
  </si>
  <si>
    <t>10610******0109</t>
  </si>
  <si>
    <r>
      <rPr>
        <sz val="11"/>
        <rFont val="宋体"/>
        <family val="0"/>
      </rPr>
      <t>吉宇杰</t>
    </r>
  </si>
  <si>
    <t>10358******3195</t>
  </si>
  <si>
    <r>
      <rPr>
        <sz val="11"/>
        <rFont val="宋体"/>
        <family val="0"/>
      </rPr>
      <t>夏一鸣</t>
    </r>
  </si>
  <si>
    <t>10286******3924</t>
  </si>
  <si>
    <r>
      <rPr>
        <sz val="11"/>
        <rFont val="宋体"/>
        <family val="0"/>
      </rPr>
      <t>李丽</t>
    </r>
  </si>
  <si>
    <t>91037******0036</t>
  </si>
  <si>
    <r>
      <rPr>
        <sz val="11"/>
        <rFont val="宋体"/>
        <family val="0"/>
      </rPr>
      <t>毛冕</t>
    </r>
  </si>
  <si>
    <t>10698******2427</t>
  </si>
  <si>
    <r>
      <rPr>
        <sz val="11"/>
        <rFont val="宋体"/>
        <family val="0"/>
      </rPr>
      <t>杨炳宇</t>
    </r>
  </si>
  <si>
    <t>10013******0001</t>
  </si>
  <si>
    <r>
      <rPr>
        <sz val="11"/>
        <rFont val="宋体"/>
        <family val="0"/>
      </rPr>
      <t>蒋文博</t>
    </r>
  </si>
  <si>
    <t>10293******1325</t>
  </si>
  <si>
    <r>
      <rPr>
        <sz val="11"/>
        <rFont val="宋体"/>
        <family val="0"/>
      </rPr>
      <t>刘金昊</t>
    </r>
  </si>
  <si>
    <t>10005******7191</t>
  </si>
  <si>
    <r>
      <rPr>
        <sz val="11"/>
        <rFont val="宋体"/>
        <family val="0"/>
      </rPr>
      <t>张智文</t>
    </r>
  </si>
  <si>
    <t>11646******1929</t>
  </si>
  <si>
    <r>
      <rPr>
        <sz val="11"/>
        <rFont val="宋体"/>
        <family val="0"/>
      </rPr>
      <t>卫佳文</t>
    </r>
  </si>
  <si>
    <t>10356******0488</t>
  </si>
  <si>
    <r>
      <rPr>
        <sz val="11"/>
        <rFont val="宋体"/>
        <family val="0"/>
      </rPr>
      <t>詹义萍</t>
    </r>
  </si>
  <si>
    <t>10255******8571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</si>
</sst>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0;\(#,##0\)"/>
    <numFmt numFmtId="178" formatCode="_-&quot;$&quot;\ * #,##0.00_-;_-&quot;$&quot;\ * #,##0.00\-;_-&quot;$&quot;\ * &quot;-&quot;??_-;_-@_-"/>
    <numFmt numFmtId="179" formatCode="&quot;$&quot;\ #,##0.00_-;[Red]&quot;$&quot;\ #,##0.00\-"/>
    <numFmt numFmtId="180" formatCode="_(&quot;$&quot;* #,##0.00_);_(&quot;$&quot;* \(#,##0.00\);_(&quot;$&quot;* &quot;-&quot;??_);_(@_)"/>
    <numFmt numFmtId="181" formatCode="_-* #,##0.00_-;\-* #,##0.00_-;_-* &quot;-&quot;??_-;_-@_-"/>
    <numFmt numFmtId="182" formatCode="_-* #,##0_-;\-* #,##0_-;_-* &quot;-&quot;_-;_-@_-"/>
    <numFmt numFmtId="183" formatCode="_-&quot;$&quot;\ * #,##0_-;_-&quot;$&quot;\ * #,##0\-;_-&quot;$&quot;\ * &quot;-&quot;_-;_-@_-"/>
    <numFmt numFmtId="184" formatCode="\$#,##0.00;\(\$#,##0.00\)"/>
    <numFmt numFmtId="185" formatCode="\$#,##0;\(\$#,##0\)"/>
    <numFmt numFmtId="186" formatCode="#,##0.0_);\(#,##0.0\)"/>
    <numFmt numFmtId="187" formatCode="&quot;$&quot;\ #,##0_-;[Red]&quot;$&quot;\ #,##0\-"/>
    <numFmt numFmtId="188" formatCode="&quot;$&quot;#,##0_);[Red]\(&quot;$&quot;#,##0\)"/>
    <numFmt numFmtId="189" formatCode="&quot;$&quot;#,##0.00_);[Red]\(&quot;$&quot;#,##0.00\)"/>
    <numFmt numFmtId="190" formatCode="#\ ??/??"/>
    <numFmt numFmtId="191" formatCode="_(&quot;$&quot;* #,##0_);_(&quot;$&quot;* \(#,##0\);_(&quot;$&quot;* &quot;-&quot;_);_(@_)"/>
    <numFmt numFmtId="192" formatCode="0.00_ "/>
    <numFmt numFmtId="193" formatCode="0.00_);[Red]\(0.00\)"/>
    <numFmt numFmtId="194" formatCode="0_);[Red]\(0\)"/>
    <numFmt numFmtId="195" formatCode="0.0_);[Red]\(0.0\)"/>
    <numFmt numFmtId="196" formatCode="0.0_ "/>
  </numFmts>
  <fonts count="65">
    <font>
      <sz val="12"/>
      <name val="宋体"/>
      <family val="0"/>
    </font>
    <font>
      <sz val="11"/>
      <name val="宋体"/>
      <family val="0"/>
    </font>
    <font>
      <b/>
      <sz val="11"/>
      <color indexed="8"/>
      <name val="Times New Roman"/>
      <family val="1"/>
    </font>
    <font>
      <sz val="11"/>
      <color indexed="8"/>
      <name val="Times New Roman"/>
      <family val="1"/>
    </font>
    <font>
      <sz val="11"/>
      <name val="Times New Roman"/>
      <family val="1"/>
    </font>
    <font>
      <sz val="11"/>
      <color indexed="8"/>
      <name val="宋体"/>
      <family val="0"/>
    </font>
    <font>
      <sz val="16"/>
      <name val="Times New Roman"/>
      <family val="1"/>
    </font>
    <font>
      <sz val="12"/>
      <name val="Times New Roman"/>
      <family val="1"/>
    </font>
    <font>
      <sz val="10"/>
      <name val="Times New Roman"/>
      <family val="1"/>
    </font>
    <font>
      <b/>
      <sz val="11"/>
      <color indexed="8"/>
      <name val="宋体"/>
      <family val="0"/>
    </font>
    <font>
      <b/>
      <sz val="11"/>
      <color indexed="8"/>
      <name val="Traditional Arabic"/>
      <family val="2"/>
    </font>
    <font>
      <b/>
      <sz val="11"/>
      <name val="Times New Roman"/>
      <family val="1"/>
    </font>
    <font>
      <sz val="9"/>
      <name val="Times New Roman"/>
      <family val="1"/>
    </font>
    <font>
      <b/>
      <sz val="12"/>
      <name val="Times New Roman"/>
      <family val="1"/>
    </font>
    <font>
      <b/>
      <sz val="12"/>
      <name val="宋体"/>
      <family val="0"/>
    </font>
    <font>
      <sz val="11"/>
      <color indexed="9"/>
      <name val="宋体"/>
      <family val="0"/>
    </font>
    <font>
      <sz val="11"/>
      <color indexed="52"/>
      <name val="宋体"/>
      <family val="0"/>
    </font>
    <font>
      <b/>
      <sz val="11"/>
      <color indexed="9"/>
      <name val="宋体"/>
      <family val="0"/>
    </font>
    <font>
      <b/>
      <sz val="13"/>
      <color indexed="56"/>
      <name val="宋体"/>
      <family val="0"/>
    </font>
    <font>
      <sz val="11"/>
      <color indexed="17"/>
      <name val="宋体"/>
      <family val="0"/>
    </font>
    <font>
      <i/>
      <sz val="11"/>
      <color indexed="23"/>
      <name val="宋体"/>
      <family val="0"/>
    </font>
    <font>
      <b/>
      <sz val="18"/>
      <color indexed="56"/>
      <name val="宋体"/>
      <family val="0"/>
    </font>
    <font>
      <b/>
      <sz val="11"/>
      <color indexed="56"/>
      <name val="宋体"/>
      <family val="0"/>
    </font>
    <font>
      <sz val="8"/>
      <name val="Times New Roman"/>
      <family val="1"/>
    </font>
    <font>
      <b/>
      <sz val="11"/>
      <color indexed="52"/>
      <name val="宋体"/>
      <family val="0"/>
    </font>
    <font>
      <sz val="11"/>
      <color indexed="62"/>
      <name val="宋体"/>
      <family val="0"/>
    </font>
    <font>
      <sz val="11"/>
      <color indexed="20"/>
      <name val="宋体"/>
      <family val="0"/>
    </font>
    <font>
      <b/>
      <sz val="11"/>
      <color indexed="63"/>
      <name val="宋体"/>
      <family val="0"/>
    </font>
    <font>
      <sz val="12"/>
      <color indexed="8"/>
      <name val="宋体"/>
      <family val="0"/>
    </font>
    <font>
      <b/>
      <sz val="15"/>
      <color indexed="56"/>
      <name val="宋体"/>
      <family val="0"/>
    </font>
    <font>
      <u val="single"/>
      <sz val="10"/>
      <color indexed="12"/>
      <name val="宋体"/>
      <family val="0"/>
    </font>
    <font>
      <sz val="10"/>
      <name val="Arial"/>
      <family val="2"/>
    </font>
    <font>
      <sz val="10"/>
      <name val="Helv"/>
      <family val="2"/>
    </font>
    <font>
      <sz val="12"/>
      <color indexed="9"/>
      <name val="宋体"/>
      <family val="0"/>
    </font>
    <font>
      <sz val="11"/>
      <color indexed="60"/>
      <name val="宋体"/>
      <family val="0"/>
    </font>
    <font>
      <u val="single"/>
      <sz val="10"/>
      <color indexed="14"/>
      <name val="宋体"/>
      <family val="0"/>
    </font>
    <font>
      <sz val="10"/>
      <name val="Geneva"/>
      <family val="2"/>
    </font>
    <font>
      <sz val="12"/>
      <color indexed="17"/>
      <name val="宋体"/>
      <family val="0"/>
    </font>
    <font>
      <sz val="11"/>
      <color indexed="10"/>
      <name val="宋体"/>
      <family val="0"/>
    </font>
    <font>
      <b/>
      <sz val="10"/>
      <name val="Tms Rmn"/>
      <family val="1"/>
    </font>
    <font>
      <b/>
      <sz val="10"/>
      <name val="MS Sans Serif"/>
      <family val="2"/>
    </font>
    <font>
      <b/>
      <sz val="9"/>
      <name val="Arial"/>
      <family val="2"/>
    </font>
    <font>
      <sz val="10"/>
      <name val="MS Sans Serif"/>
      <family val="2"/>
    </font>
    <font>
      <sz val="12"/>
      <color indexed="9"/>
      <name val="Helv"/>
      <family val="2"/>
    </font>
    <font>
      <sz val="10"/>
      <name val="宋体"/>
      <family val="0"/>
    </font>
    <font>
      <sz val="8"/>
      <name val="Arial"/>
      <family val="2"/>
    </font>
    <font>
      <b/>
      <sz val="12"/>
      <name val="Arial"/>
      <family val="2"/>
    </font>
    <font>
      <sz val="12"/>
      <name val="Helv"/>
      <family val="2"/>
    </font>
    <font>
      <b/>
      <sz val="10"/>
      <name val="Arial"/>
      <family val="2"/>
    </font>
    <font>
      <sz val="7"/>
      <name val="Small Fonts"/>
      <family val="2"/>
    </font>
    <font>
      <b/>
      <sz val="12"/>
      <color indexed="8"/>
      <name val="宋体"/>
      <family val="0"/>
    </font>
    <font>
      <sz val="10"/>
      <color indexed="8"/>
      <name val="MS Sans Serif"/>
      <family val="2"/>
    </font>
    <font>
      <b/>
      <sz val="14"/>
      <name val="楷体"/>
      <family val="3"/>
    </font>
    <font>
      <b/>
      <sz val="18"/>
      <color indexed="62"/>
      <name val="宋体"/>
      <family val="0"/>
    </font>
    <font>
      <sz val="10"/>
      <name val="楷体"/>
      <family val="3"/>
    </font>
    <font>
      <sz val="11"/>
      <color indexed="20"/>
      <name val="Tahoma"/>
      <family val="2"/>
    </font>
    <font>
      <sz val="12"/>
      <color indexed="16"/>
      <name val="宋体"/>
      <family val="0"/>
    </font>
    <font>
      <sz val="11"/>
      <color indexed="17"/>
      <name val="Tahoma"/>
      <family val="2"/>
    </font>
    <font>
      <sz val="16"/>
      <name val="宋体"/>
      <family val="0"/>
    </font>
    <font>
      <sz val="9"/>
      <name val="宋体"/>
      <family val="0"/>
    </font>
    <font>
      <b/>
      <sz val="11"/>
      <color theme="1"/>
      <name val="Times New Roman"/>
      <family val="1"/>
    </font>
    <font>
      <sz val="11"/>
      <color theme="1"/>
      <name val="Times New Roman"/>
      <family val="1"/>
    </font>
    <font>
      <sz val="11"/>
      <color theme="1"/>
      <name val="Calibri"/>
      <family val="0"/>
    </font>
    <font>
      <b/>
      <sz val="11"/>
      <color theme="1"/>
      <name val="Calibri"/>
      <family val="0"/>
    </font>
    <font>
      <b/>
      <sz val="11"/>
      <color theme="1"/>
      <name val="Traditional Arabic"/>
      <family val="2"/>
    </font>
  </fonts>
  <fills count="2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6"/>
        <bgColor indexed="64"/>
      </patternFill>
    </fill>
    <fill>
      <patternFill patternType="lightUp">
        <fgColor indexed="9"/>
        <bgColor indexed="55"/>
      </patternFill>
    </fill>
    <fill>
      <patternFill patternType="lightUp">
        <fgColor indexed="9"/>
        <bgColor indexed="29"/>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s>
  <cellStyleXfs count="1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23" fillId="0" borderId="0">
      <alignment horizontal="center" wrapText="1"/>
      <protection locked="0"/>
    </xf>
    <xf numFmtId="41" fontId="0" fillId="0" borderId="0" applyFont="0" applyFill="0" applyBorder="0" applyAlignment="0" applyProtection="0"/>
    <xf numFmtId="0" fontId="28" fillId="4" borderId="0" applyNumberFormat="0" applyBorder="0" applyAlignment="0" applyProtection="0"/>
    <xf numFmtId="0" fontId="5"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30" fillId="0" borderId="0" applyNumberFormat="0" applyFill="0" applyBorder="0" applyAlignment="0" applyProtection="0"/>
    <xf numFmtId="176" fontId="31" fillId="0" borderId="2" applyFill="0" applyProtection="0">
      <alignment horizontal="right"/>
    </xf>
    <xf numFmtId="0" fontId="33" fillId="6" borderId="0" applyNumberFormat="0" applyBorder="0" applyAlignment="0" applyProtection="0"/>
    <xf numFmtId="0" fontId="15" fillId="4"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7" fillId="0" borderId="0">
      <alignment/>
      <protection/>
    </xf>
    <xf numFmtId="0" fontId="0" fillId="7" borderId="3" applyNumberFormat="0" applyFont="0" applyAlignment="0" applyProtection="0"/>
    <xf numFmtId="0" fontId="7" fillId="0" borderId="0">
      <alignment/>
      <protection/>
    </xf>
    <xf numFmtId="0" fontId="15" fillId="3" borderId="0" applyNumberFormat="0" applyBorder="0" applyAlignment="0" applyProtection="0"/>
    <xf numFmtId="0" fontId="22" fillId="0" borderId="0" applyNumberFormat="0" applyFill="0" applyBorder="0" applyAlignment="0" applyProtection="0"/>
    <xf numFmtId="0" fontId="38" fillId="0" borderId="0" applyNumberFormat="0" applyFill="0" applyBorder="0" applyAlignment="0" applyProtection="0"/>
    <xf numFmtId="0" fontId="32" fillId="0" borderId="0">
      <alignment/>
      <protection/>
    </xf>
    <xf numFmtId="0" fontId="21" fillId="0" borderId="0" applyNumberFormat="0" applyFill="0" applyBorder="0" applyAlignment="0" applyProtection="0"/>
    <xf numFmtId="0" fontId="32" fillId="0" borderId="0">
      <alignment/>
      <protection/>
    </xf>
    <xf numFmtId="0" fontId="20" fillId="0" borderId="0" applyNumberFormat="0" applyFill="0" applyBorder="0" applyAlignment="0" applyProtection="0"/>
    <xf numFmtId="0" fontId="32" fillId="0" borderId="0">
      <alignment/>
      <protection locked="0"/>
    </xf>
    <xf numFmtId="0" fontId="29" fillId="0" borderId="4" applyNumberFormat="0" applyFill="0" applyAlignment="0" applyProtection="0"/>
    <xf numFmtId="0" fontId="18" fillId="0" borderId="5" applyNumberFormat="0" applyFill="0" applyAlignment="0" applyProtection="0"/>
    <xf numFmtId="0" fontId="7" fillId="0" borderId="0">
      <alignment/>
      <protection/>
    </xf>
    <xf numFmtId="0" fontId="15" fillId="8" borderId="0" applyNumberFormat="0" applyBorder="0" applyAlignment="0" applyProtection="0"/>
    <xf numFmtId="0" fontId="22" fillId="0" borderId="6" applyNumberFormat="0" applyFill="0" applyAlignment="0" applyProtection="0"/>
    <xf numFmtId="0" fontId="15" fillId="9" borderId="0" applyNumberFormat="0" applyBorder="0" applyAlignment="0" applyProtection="0"/>
    <xf numFmtId="0" fontId="27" fillId="4" borderId="7" applyNumberFormat="0" applyAlignment="0" applyProtection="0"/>
    <xf numFmtId="0" fontId="24" fillId="4" borderId="1" applyNumberFormat="0" applyAlignment="0" applyProtection="0"/>
    <xf numFmtId="0" fontId="17" fillId="6" borderId="8" applyNumberFormat="0" applyAlignment="0" applyProtection="0"/>
    <xf numFmtId="0" fontId="5" fillId="10" borderId="0" applyNumberFormat="0" applyBorder="0" applyAlignment="0" applyProtection="0"/>
    <xf numFmtId="0" fontId="15" fillId="11" borderId="0" applyNumberFormat="0" applyBorder="0" applyAlignment="0" applyProtection="0"/>
    <xf numFmtId="0" fontId="16" fillId="0" borderId="9" applyNumberFormat="0" applyFill="0" applyAlignment="0" applyProtection="0"/>
    <xf numFmtId="0" fontId="9" fillId="0" borderId="10" applyNumberFormat="0" applyFill="0" applyAlignment="0" applyProtection="0"/>
    <xf numFmtId="0" fontId="19" fillId="10" borderId="0" applyNumberFormat="0" applyBorder="0" applyAlignment="0" applyProtection="0"/>
    <xf numFmtId="0" fontId="34" fillId="9" borderId="0" applyNumberFormat="0" applyBorder="0" applyAlignment="0" applyProtection="0"/>
    <xf numFmtId="0" fontId="5" fillId="12"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5" fillId="6" borderId="0" applyNumberFormat="0" applyBorder="0" applyAlignment="0" applyProtection="0"/>
    <xf numFmtId="0" fontId="15" fillId="15" borderId="0" applyNumberFormat="0" applyBorder="0" applyAlignment="0" applyProtection="0"/>
    <xf numFmtId="0" fontId="0" fillId="0" borderId="0" applyNumberFormat="0" applyFont="0" applyFill="0" applyBorder="0" applyAlignment="0" applyProtection="0"/>
    <xf numFmtId="0" fontId="5" fillId="7" borderId="0" applyNumberFormat="0" applyBorder="0" applyAlignment="0" applyProtection="0"/>
    <xf numFmtId="0" fontId="5" fillId="9" borderId="0" applyNumberFormat="0" applyBorder="0" applyAlignment="0" applyProtection="0"/>
    <xf numFmtId="0" fontId="15" fillId="16" borderId="0" applyNumberFormat="0" applyBorder="0" applyAlignment="0" applyProtection="0"/>
    <xf numFmtId="0" fontId="5" fillId="8"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5" fillId="9" borderId="0" applyNumberFormat="0" applyBorder="0" applyAlignment="0" applyProtection="0"/>
    <xf numFmtId="0" fontId="32" fillId="0" borderId="0">
      <alignment/>
      <protection/>
    </xf>
    <xf numFmtId="0" fontId="7" fillId="0" borderId="0">
      <alignment/>
      <protection/>
    </xf>
    <xf numFmtId="0" fontId="15" fillId="17" borderId="0" applyNumberFormat="0" applyBorder="0" applyAlignment="0" applyProtection="0"/>
    <xf numFmtId="0" fontId="7" fillId="0" borderId="0">
      <alignment/>
      <protection/>
    </xf>
    <xf numFmtId="0" fontId="36" fillId="0" borderId="0">
      <alignment/>
      <protection/>
    </xf>
    <xf numFmtId="0" fontId="28" fillId="7" borderId="0" applyNumberFormat="0" applyBorder="0" applyAlignment="0" applyProtection="0"/>
    <xf numFmtId="49" fontId="0" fillId="0" borderId="0" applyFont="0" applyFill="0" applyBorder="0" applyAlignment="0" applyProtection="0"/>
    <xf numFmtId="0" fontId="36" fillId="0" borderId="0">
      <alignment/>
      <protection/>
    </xf>
    <xf numFmtId="0" fontId="33" fillId="18"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33" fillId="8" borderId="0" applyNumberFormat="0" applyBorder="0" applyAlignment="0" applyProtection="0"/>
    <xf numFmtId="0" fontId="33" fillId="19" borderId="0" applyNumberFormat="0" applyBorder="0" applyAlignment="0" applyProtection="0"/>
    <xf numFmtId="0" fontId="33" fillId="6" borderId="0" applyNumberFormat="0" applyBorder="0" applyAlignment="0" applyProtection="0"/>
    <xf numFmtId="0" fontId="28" fillId="7" borderId="0" applyNumberFormat="0" applyBorder="0" applyAlignment="0" applyProtection="0"/>
    <xf numFmtId="0" fontId="0" fillId="0" borderId="0" applyFont="0" applyFill="0" applyBorder="0" applyAlignment="0" applyProtection="0"/>
    <xf numFmtId="0" fontId="28" fillId="10" borderId="0" applyNumberFormat="0" applyBorder="0" applyAlignment="0" applyProtection="0"/>
    <xf numFmtId="179" fontId="0" fillId="0" borderId="0" applyFont="0" applyFill="0" applyBorder="0" applyAlignment="0" applyProtection="0"/>
    <xf numFmtId="0" fontId="33" fillId="4" borderId="0" applyNumberFormat="0" applyBorder="0" applyAlignment="0" applyProtection="0"/>
    <xf numFmtId="0" fontId="33" fillId="18" borderId="0" applyNumberFormat="0" applyBorder="0" applyAlignment="0" applyProtection="0"/>
    <xf numFmtId="0" fontId="28" fillId="12" borderId="0" applyNumberFormat="0" applyBorder="0" applyAlignment="0" applyProtection="0"/>
    <xf numFmtId="0" fontId="28" fillId="4" borderId="0" applyNumberFormat="0" applyBorder="0" applyAlignment="0" applyProtection="0"/>
    <xf numFmtId="0" fontId="33" fillId="4" borderId="0" applyNumberFormat="0" applyBorder="0" applyAlignment="0" applyProtection="0"/>
    <xf numFmtId="180" fontId="0" fillId="0" borderId="0" applyFont="0" applyFill="0" applyBorder="0" applyAlignment="0" applyProtection="0"/>
    <xf numFmtId="0" fontId="33" fillId="13" borderId="0" applyNumberFormat="0" applyBorder="0" applyAlignment="0" applyProtection="0"/>
    <xf numFmtId="0" fontId="28" fillId="14" borderId="0" applyNumberFormat="0" applyBorder="0" applyAlignment="0" applyProtection="0"/>
    <xf numFmtId="0" fontId="28" fillId="12" borderId="0" applyNumberFormat="0" applyBorder="0" applyAlignment="0" applyProtection="0"/>
    <xf numFmtId="0" fontId="33" fillId="8" borderId="0" applyNumberFormat="0" applyBorder="0" applyAlignment="0" applyProtection="0"/>
    <xf numFmtId="0" fontId="33" fillId="20" borderId="0" applyNumberFormat="0" applyBorder="0" applyAlignment="0" applyProtection="0"/>
    <xf numFmtId="0" fontId="28" fillId="7" borderId="0" applyNumberFormat="0" applyBorder="0" applyAlignment="0" applyProtection="0"/>
    <xf numFmtId="0" fontId="28" fillId="3" borderId="0" applyNumberFormat="0" applyBorder="0" applyAlignment="0" applyProtection="0"/>
    <xf numFmtId="0" fontId="33" fillId="3" borderId="0" applyNumberFormat="0" applyBorder="0" applyAlignment="0" applyProtection="0"/>
    <xf numFmtId="0" fontId="40" fillId="0" borderId="0" applyNumberFormat="0" applyFill="0" applyBorder="0" applyAlignment="0" applyProtection="0"/>
    <xf numFmtId="182" fontId="0" fillId="0" borderId="0" applyFont="0" applyFill="0" applyBorder="0" applyAlignment="0" applyProtection="0"/>
    <xf numFmtId="177" fontId="8" fillId="0" borderId="0">
      <alignment/>
      <protection/>
    </xf>
    <xf numFmtId="181" fontId="0" fillId="0" borderId="0" applyFont="0" applyFill="0" applyBorder="0" applyAlignment="0" applyProtection="0"/>
    <xf numFmtId="183" fontId="0" fillId="0" borderId="0" applyFont="0" applyFill="0" applyBorder="0" applyAlignment="0" applyProtection="0"/>
    <xf numFmtId="178" fontId="0" fillId="0" borderId="0" applyFont="0" applyFill="0" applyBorder="0" applyAlignment="0" applyProtection="0"/>
    <xf numFmtId="0" fontId="41" fillId="0" borderId="0" applyNumberFormat="0" applyFill="0" applyBorder="0" applyAlignment="0" applyProtection="0"/>
    <xf numFmtId="0" fontId="32" fillId="0" borderId="0">
      <alignment/>
      <protection/>
    </xf>
    <xf numFmtId="184" fontId="8" fillId="0" borderId="0">
      <alignment/>
      <protection/>
    </xf>
    <xf numFmtId="15" fontId="42" fillId="0" borderId="0">
      <alignment/>
      <protection/>
    </xf>
    <xf numFmtId="185" fontId="8" fillId="0" borderId="0">
      <alignment/>
      <protection/>
    </xf>
    <xf numFmtId="0" fontId="44" fillId="0" borderId="0">
      <alignment/>
      <protection/>
    </xf>
    <xf numFmtId="187" fontId="31" fillId="0" borderId="0">
      <alignment/>
      <protection/>
    </xf>
    <xf numFmtId="0" fontId="44" fillId="0" borderId="0">
      <alignment/>
      <protection/>
    </xf>
    <xf numFmtId="0" fontId="44" fillId="0" borderId="0">
      <alignment/>
      <protection/>
    </xf>
    <xf numFmtId="0" fontId="45" fillId="4" borderId="0" applyNumberFormat="0" applyBorder="0" applyAlignment="0" applyProtection="0"/>
    <xf numFmtId="0" fontId="46" fillId="0" borderId="11" applyNumberFormat="0" applyAlignment="0" applyProtection="0"/>
    <xf numFmtId="0" fontId="46" fillId="0" borderId="12">
      <alignment horizontal="left" vertical="center"/>
      <protection/>
    </xf>
    <xf numFmtId="0" fontId="45" fillId="7" borderId="13" applyNumberFormat="0" applyBorder="0" applyAlignment="0" applyProtection="0"/>
    <xf numFmtId="186" fontId="47" fillId="21" borderId="0">
      <alignment/>
      <protection/>
    </xf>
    <xf numFmtId="186" fontId="43" fillId="22" borderId="0">
      <alignment/>
      <protection/>
    </xf>
    <xf numFmtId="38" fontId="0" fillId="0" borderId="0" applyFont="0" applyFill="0" applyBorder="0" applyAlignment="0" applyProtection="0"/>
    <xf numFmtId="40" fontId="0" fillId="0" borderId="0" applyFont="0" applyFill="0" applyBorder="0" applyAlignment="0" applyProtection="0"/>
    <xf numFmtId="183"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183" fontId="0" fillId="0" borderId="0" applyFont="0" applyFill="0" applyBorder="0" applyAlignment="0" applyProtection="0"/>
    <xf numFmtId="0" fontId="5" fillId="0" borderId="0">
      <alignment vertical="center"/>
      <protection/>
    </xf>
    <xf numFmtId="0" fontId="8" fillId="0" borderId="0">
      <alignment/>
      <protection/>
    </xf>
    <xf numFmtId="37" fontId="49" fillId="0" borderId="0">
      <alignment/>
      <protection/>
    </xf>
    <xf numFmtId="0" fontId="32" fillId="0" borderId="0">
      <alignment/>
      <protection/>
    </xf>
    <xf numFmtId="14" fontId="23" fillId="0" borderId="0">
      <alignment horizontal="center" wrapText="1"/>
      <protection locked="0"/>
    </xf>
    <xf numFmtId="3"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90"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40" fillId="0" borderId="14">
      <alignment horizontal="center"/>
      <protection/>
    </xf>
    <xf numFmtId="0" fontId="0" fillId="23" borderId="0" applyNumberFormat="0" applyFont="0" applyBorder="0" applyAlignment="0" applyProtection="0"/>
    <xf numFmtId="0" fontId="40" fillId="0" borderId="0" applyNumberFormat="0" applyFill="0" applyBorder="0" applyAlignment="0" applyProtection="0"/>
    <xf numFmtId="0" fontId="39" fillId="24" borderId="15">
      <alignment/>
      <protection locked="0"/>
    </xf>
    <xf numFmtId="0" fontId="51" fillId="0" borderId="0">
      <alignment/>
      <protection/>
    </xf>
    <xf numFmtId="0" fontId="39" fillId="24" borderId="15">
      <alignment/>
      <protection locked="0"/>
    </xf>
    <xf numFmtId="0" fontId="39" fillId="24" borderId="15">
      <alignment/>
      <protection locked="0"/>
    </xf>
    <xf numFmtId="191" fontId="0" fillId="0" borderId="0" applyFont="0" applyFill="0" applyBorder="0" applyAlignment="0" applyProtection="0"/>
    <xf numFmtId="0" fontId="31" fillId="0" borderId="16" applyNumberFormat="0" applyFill="0" applyProtection="0">
      <alignment horizontal="right"/>
    </xf>
    <xf numFmtId="0" fontId="52" fillId="0" borderId="16" applyNumberFormat="0" applyFill="0" applyProtection="0">
      <alignment horizontal="center"/>
    </xf>
    <xf numFmtId="0" fontId="53" fillId="0" borderId="0" applyNumberFormat="0" applyFill="0" applyBorder="0" applyAlignment="0" applyProtection="0"/>
    <xf numFmtId="0" fontId="54" fillId="0" borderId="2" applyNumberFormat="0" applyFill="0" applyProtection="0">
      <alignment horizontal="center"/>
    </xf>
    <xf numFmtId="0" fontId="50" fillId="25" borderId="0" applyNumberFormat="0" applyBorder="0" applyAlignment="0" applyProtection="0"/>
    <xf numFmtId="0" fontId="55" fillId="5" borderId="0" applyNumberFormat="0" applyBorder="0" applyAlignment="0" applyProtection="0"/>
    <xf numFmtId="0" fontId="26" fillId="5" borderId="0" applyNumberFormat="0" applyBorder="0" applyAlignment="0" applyProtection="0"/>
    <xf numFmtId="0" fontId="26" fillId="26" borderId="0" applyNumberFormat="0" applyBorder="0" applyAlignment="0" applyProtection="0"/>
    <xf numFmtId="0" fontId="56" fillId="5" borderId="0" applyNumberFormat="0" applyBorder="0" applyAlignment="0" applyProtection="0"/>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48" fillId="0" borderId="0" applyNumberFormat="0" applyFill="0" applyBorder="0" applyAlignment="0" applyProtection="0"/>
    <xf numFmtId="0" fontId="57" fillId="10"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37" fillId="10" borderId="0" applyNumberFormat="0" applyBorder="0" applyAlignment="0" applyProtection="0"/>
    <xf numFmtId="0" fontId="54"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31" fillId="0" borderId="16" applyNumberFormat="0" applyFill="0" applyProtection="0">
      <alignment horizontal="left"/>
    </xf>
    <xf numFmtId="1" fontId="31" fillId="0" borderId="2" applyFill="0" applyProtection="0">
      <alignment horizontal="center"/>
    </xf>
    <xf numFmtId="0" fontId="42" fillId="0" borderId="0">
      <alignment/>
      <protection/>
    </xf>
    <xf numFmtId="43" fontId="0" fillId="0" borderId="0" applyFont="0" applyFill="0" applyBorder="0" applyAlignment="0" applyProtection="0"/>
    <xf numFmtId="41" fontId="0" fillId="0" borderId="0" applyFont="0" applyFill="0" applyBorder="0" applyAlignment="0" applyProtection="0"/>
  </cellStyleXfs>
  <cellXfs count="52">
    <xf numFmtId="0" fontId="0" fillId="0" borderId="0" xfId="0" applyAlignment="1">
      <alignment/>
    </xf>
    <xf numFmtId="0" fontId="0" fillId="0" borderId="0" xfId="0" applyFill="1" applyAlignment="1">
      <alignment/>
    </xf>
    <xf numFmtId="49" fontId="0" fillId="0" borderId="0" xfId="0" applyNumberFormat="1" applyAlignment="1">
      <alignment/>
    </xf>
    <xf numFmtId="0" fontId="60" fillId="0" borderId="13" xfId="0" applyFont="1" applyFill="1" applyBorder="1" applyAlignment="1">
      <alignment horizontal="center" vertical="center"/>
    </xf>
    <xf numFmtId="0" fontId="61" fillId="0" borderId="13" xfId="0" applyFont="1" applyFill="1" applyBorder="1" applyAlignment="1">
      <alignment horizontal="center" vertical="center" wrapText="1"/>
    </xf>
    <xf numFmtId="49" fontId="61" fillId="0" borderId="13" xfId="0" applyNumberFormat="1" applyFont="1" applyFill="1" applyBorder="1" applyAlignment="1">
      <alignment horizontal="center" vertical="center" wrapText="1"/>
    </xf>
    <xf numFmtId="0" fontId="61" fillId="0" borderId="13" xfId="0" applyFont="1" applyFill="1" applyBorder="1" applyAlignment="1">
      <alignment/>
    </xf>
    <xf numFmtId="0" fontId="4" fillId="0" borderId="13" xfId="0" applyFont="1" applyFill="1" applyBorder="1" applyAlignment="1">
      <alignment/>
    </xf>
    <xf numFmtId="49" fontId="4" fillId="0" borderId="13" xfId="0" applyNumberFormat="1" applyFont="1" applyFill="1" applyBorder="1" applyAlignment="1">
      <alignment/>
    </xf>
    <xf numFmtId="192" fontId="4" fillId="0" borderId="13" xfId="0" applyNumberFormat="1" applyFont="1" applyFill="1" applyBorder="1" applyAlignment="1">
      <alignment horizontal="center" vertical="center"/>
    </xf>
    <xf numFmtId="192" fontId="4" fillId="0" borderId="0" xfId="0" applyNumberFormat="1" applyFont="1" applyFill="1" applyBorder="1" applyAlignment="1">
      <alignment horizontal="right"/>
    </xf>
    <xf numFmtId="0" fontId="4" fillId="0" borderId="0" xfId="0" applyFont="1" applyFill="1" applyBorder="1" applyAlignment="1">
      <alignment horizontal="right"/>
    </xf>
    <xf numFmtId="193" fontId="4" fillId="0" borderId="13" xfId="0" applyNumberFormat="1" applyFont="1" applyFill="1" applyBorder="1" applyAlignment="1">
      <alignment/>
    </xf>
    <xf numFmtId="0" fontId="61" fillId="0" borderId="13" xfId="0" applyFont="1" applyBorder="1" applyAlignment="1">
      <alignment/>
    </xf>
    <xf numFmtId="0" fontId="0" fillId="0" borderId="13" xfId="0" applyBorder="1" applyAlignment="1">
      <alignment/>
    </xf>
    <xf numFmtId="49" fontId="0" fillId="0" borderId="13" xfId="0" applyNumberFormat="1" applyBorder="1" applyAlignment="1">
      <alignment/>
    </xf>
    <xf numFmtId="0" fontId="0" fillId="0" borderId="17" xfId="0" applyBorder="1" applyAlignment="1">
      <alignment/>
    </xf>
    <xf numFmtId="0" fontId="0" fillId="0" borderId="18" xfId="0" applyBorder="1" applyAlignment="1">
      <alignment/>
    </xf>
    <xf numFmtId="0" fontId="62" fillId="0" borderId="0" xfId="0" applyFont="1" applyFill="1" applyAlignment="1">
      <alignment vertical="center"/>
    </xf>
    <xf numFmtId="0" fontId="0" fillId="0" borderId="0" xfId="0" applyFont="1" applyFill="1" applyBorder="1" applyAlignment="1">
      <alignment horizontal="center" vertical="center"/>
    </xf>
    <xf numFmtId="193" fontId="0" fillId="0" borderId="0" xfId="0" applyNumberFormat="1" applyAlignment="1">
      <alignment/>
    </xf>
    <xf numFmtId="0" fontId="6"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194" fontId="7"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193" fontId="8"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1" fontId="61" fillId="0" borderId="13" xfId="0" applyNumberFormat="1" applyFont="1" applyFill="1" applyBorder="1" applyAlignment="1">
      <alignment horizontal="center" vertical="center"/>
    </xf>
    <xf numFmtId="0" fontId="4" fillId="0" borderId="0" xfId="0" applyFont="1" applyFill="1" applyAlignment="1">
      <alignment vertical="center"/>
    </xf>
    <xf numFmtId="1" fontId="7" fillId="0" borderId="13" xfId="0" applyNumberFormat="1" applyFont="1" applyFill="1" applyBorder="1" applyAlignment="1">
      <alignment horizontal="center" vertical="center"/>
    </xf>
    <xf numFmtId="193" fontId="4" fillId="0" borderId="13" xfId="0" applyNumberFormat="1" applyFont="1" applyFill="1" applyBorder="1" applyAlignment="1">
      <alignment horizontal="left" vertical="center"/>
    </xf>
    <xf numFmtId="192" fontId="4" fillId="0" borderId="13" xfId="0" applyNumberFormat="1" applyFont="1" applyFill="1" applyBorder="1" applyAlignment="1">
      <alignment horizontal="center" vertical="center"/>
    </xf>
    <xf numFmtId="193" fontId="7" fillId="0" borderId="13" xfId="0" applyNumberFormat="1" applyFont="1" applyFill="1" applyBorder="1" applyAlignment="1">
      <alignment horizontal="left" vertical="center"/>
    </xf>
    <xf numFmtId="193" fontId="7" fillId="0" borderId="13" xfId="0" applyNumberFormat="1" applyFont="1" applyFill="1" applyBorder="1" applyAlignment="1">
      <alignment horizontal="left" vertical="center" wrapText="1"/>
    </xf>
    <xf numFmtId="1" fontId="63" fillId="0" borderId="13" xfId="0" applyNumberFormat="1" applyFont="1" applyBorder="1" applyAlignment="1">
      <alignment horizontal="center" vertical="center"/>
    </xf>
    <xf numFmtId="1" fontId="64" fillId="0" borderId="13" xfId="0" applyNumberFormat="1" applyFont="1" applyBorder="1" applyAlignment="1">
      <alignment horizontal="center" vertical="center"/>
    </xf>
    <xf numFmtId="1" fontId="7" fillId="0" borderId="13" xfId="0" applyNumberFormat="1" applyFont="1" applyBorder="1" applyAlignment="1">
      <alignment horizontal="center" vertical="center"/>
    </xf>
    <xf numFmtId="193" fontId="11" fillId="0" borderId="13" xfId="0" applyNumberFormat="1" applyFont="1" applyFill="1" applyBorder="1" applyAlignment="1">
      <alignment horizontal="left" vertical="center"/>
    </xf>
    <xf numFmtId="195" fontId="7" fillId="0" borderId="13" xfId="0" applyNumberFormat="1" applyFont="1" applyFill="1" applyBorder="1" applyAlignment="1">
      <alignment horizontal="left" vertical="center" wrapText="1"/>
    </xf>
    <xf numFmtId="195" fontId="11" fillId="0" borderId="13" xfId="0" applyNumberFormat="1" applyFont="1" applyFill="1" applyBorder="1" applyAlignment="1">
      <alignment horizontal="left" vertical="center"/>
    </xf>
    <xf numFmtId="195" fontId="7" fillId="0" borderId="13" xfId="0" applyNumberFormat="1" applyFont="1" applyFill="1" applyBorder="1" applyAlignment="1">
      <alignment horizontal="left" vertical="center"/>
    </xf>
    <xf numFmtId="0" fontId="12" fillId="0" borderId="13" xfId="0" applyFont="1" applyFill="1" applyBorder="1" applyAlignment="1">
      <alignment horizontal="center" vertical="center" wrapText="1"/>
    </xf>
    <xf numFmtId="193" fontId="4" fillId="0" borderId="13" xfId="0" applyNumberFormat="1" applyFont="1" applyFill="1" applyBorder="1" applyAlignment="1">
      <alignment horizontal="left" vertical="center" wrapText="1"/>
    </xf>
    <xf numFmtId="193" fontId="4" fillId="0" borderId="13" xfId="0" applyNumberFormat="1" applyFont="1" applyFill="1" applyBorder="1" applyAlignment="1">
      <alignment horizontal="center" vertical="center"/>
    </xf>
    <xf numFmtId="193" fontId="4" fillId="0" borderId="13" xfId="0" applyNumberFormat="1" applyFont="1" applyFill="1" applyBorder="1" applyAlignment="1">
      <alignment horizontal="center" vertical="center" wrapText="1"/>
    </xf>
    <xf numFmtId="196" fontId="11" fillId="0" borderId="13" xfId="0" applyNumberFormat="1" applyFont="1" applyFill="1" applyBorder="1" applyAlignment="1">
      <alignment horizontal="left" vertical="center"/>
    </xf>
    <xf numFmtId="196" fontId="4" fillId="0" borderId="13" xfId="0" applyNumberFormat="1" applyFont="1" applyFill="1" applyBorder="1" applyAlignment="1">
      <alignment horizontal="left" vertical="center" wrapText="1"/>
    </xf>
    <xf numFmtId="196" fontId="11" fillId="0" borderId="13" xfId="0" applyNumberFormat="1" applyFont="1" applyFill="1" applyBorder="1" applyAlignment="1">
      <alignment horizontal="center" vertical="center"/>
    </xf>
    <xf numFmtId="192" fontId="11" fillId="0" borderId="13"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4" fillId="0" borderId="13" xfId="0" applyFont="1" applyFill="1" applyBorder="1" applyAlignment="1">
      <alignment horizontal="center" vertical="center"/>
    </xf>
    <xf numFmtId="0" fontId="4" fillId="0" borderId="0" xfId="0" applyFont="1" applyFill="1" applyAlignment="1" quotePrefix="1">
      <alignment vertical="center"/>
    </xf>
  </cellXfs>
  <cellStyles count="170">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_ET_STYLE_NoName_00__Book1" xfId="31"/>
    <cellStyle name="注释" xfId="32"/>
    <cellStyle name="_ET_STYLE_NoName_00__Sheet3" xfId="33"/>
    <cellStyle name="60% - 强调文字颜色 2" xfId="34"/>
    <cellStyle name="标题 4" xfId="35"/>
    <cellStyle name="警告文本" xfId="36"/>
    <cellStyle name="_ET_STYLE_NoName_00_" xfId="37"/>
    <cellStyle name="标题" xfId="38"/>
    <cellStyle name="_Book1_1" xfId="39"/>
    <cellStyle name="解释性文本" xfId="40"/>
    <cellStyle name="6mal" xfId="41"/>
    <cellStyle name="标题 1" xfId="42"/>
    <cellStyle name="标题 2" xfId="43"/>
    <cellStyle name="_20100326高清市院遂宁检察院1080P配置清单26日改"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_弱电系统设备配置报价清单" xfId="73"/>
    <cellStyle name="0,0&#13;&#10;NA&#13;&#10;" xfId="74"/>
    <cellStyle name="60% - 强调文字颜色 6" xfId="75"/>
    <cellStyle name="_Book1" xfId="76"/>
    <cellStyle name="_Book1_2" xfId="77"/>
    <cellStyle name="Accent2 - 20%" xfId="78"/>
    <cellStyle name="_Book1_3" xfId="79"/>
    <cellStyle name="_ET_STYLE_NoName_00__Book1_1" xfId="80"/>
    <cellStyle name="Accent1" xfId="81"/>
    <cellStyle name="Accent1 - 20%" xfId="82"/>
    <cellStyle name="Accent1 - 40%" xfId="83"/>
    <cellStyle name="Accent1 - 60%" xfId="84"/>
    <cellStyle name="Accent2" xfId="85"/>
    <cellStyle name="Accent3" xfId="86"/>
    <cellStyle name="Accent3 - 20%" xfId="87"/>
    <cellStyle name="Milliers_!!!GO" xfId="88"/>
    <cellStyle name="Accent3 - 40%" xfId="89"/>
    <cellStyle name="Mon閠aire [0]_!!!GO" xfId="90"/>
    <cellStyle name="Accent3 - 60%" xfId="91"/>
    <cellStyle name="Accent4" xfId="92"/>
    <cellStyle name="Accent4 - 20%" xfId="93"/>
    <cellStyle name="Accent4 - 40%" xfId="94"/>
    <cellStyle name="Accent4 - 60%" xfId="95"/>
    <cellStyle name="捠壿 [0.00]_Region Orders (2)" xfId="96"/>
    <cellStyle name="Accent5" xfId="97"/>
    <cellStyle name="Accent5 - 20%" xfId="98"/>
    <cellStyle name="Accent5 - 40%" xfId="99"/>
    <cellStyle name="Accent5 - 60%" xfId="100"/>
    <cellStyle name="Accent6" xfId="101"/>
    <cellStyle name="Accent6 - 20%" xfId="102"/>
    <cellStyle name="Accent6 - 40%" xfId="103"/>
    <cellStyle name="Accent6 - 60%" xfId="104"/>
    <cellStyle name="ColLevel_0" xfId="105"/>
    <cellStyle name="Comma [0]_!!!GO" xfId="106"/>
    <cellStyle name="comma zerodec" xfId="107"/>
    <cellStyle name="Comma_!!!GO" xfId="108"/>
    <cellStyle name="Currency [0]_!!!GO" xfId="109"/>
    <cellStyle name="Currency_!!!GO" xfId="110"/>
    <cellStyle name="分级显示列_1_Book1" xfId="111"/>
    <cellStyle name="样式 1" xfId="112"/>
    <cellStyle name="Currency1" xfId="113"/>
    <cellStyle name="Date" xfId="114"/>
    <cellStyle name="Dollar (zero dec)" xfId="115"/>
    <cellStyle name="e鯪9Y_x000B_" xfId="116"/>
    <cellStyle name="Normal - Style1" xfId="117"/>
    <cellStyle name="e鯪9Y_x000B_ 2" xfId="118"/>
    <cellStyle name="e鯪9Y_x000B__Book1" xfId="119"/>
    <cellStyle name="Grey" xfId="120"/>
    <cellStyle name="Header1" xfId="121"/>
    <cellStyle name="Header2" xfId="122"/>
    <cellStyle name="Input [yellow]" xfId="123"/>
    <cellStyle name="Input Cells" xfId="124"/>
    <cellStyle name="Linked Cells" xfId="125"/>
    <cellStyle name="Millares [0]_96 Risk" xfId="126"/>
    <cellStyle name="Millares_96 Risk" xfId="127"/>
    <cellStyle name="Milliers [0]_!!!GO" xfId="128"/>
    <cellStyle name="Moneda [0]_96 Risk" xfId="129"/>
    <cellStyle name="Moneda_96 Risk" xfId="130"/>
    <cellStyle name="Mon閠aire_!!!GO" xfId="131"/>
    <cellStyle name="常规 3" xfId="132"/>
    <cellStyle name="New Times Roman" xfId="133"/>
    <cellStyle name="no dec" xfId="134"/>
    <cellStyle name="Normal_!!!GO" xfId="135"/>
    <cellStyle name="per.style" xfId="136"/>
    <cellStyle name="PSInt" xfId="137"/>
    <cellStyle name="Percent [2]" xfId="138"/>
    <cellStyle name="Percent_!!!GO" xfId="139"/>
    <cellStyle name="Pourcentage_pldt" xfId="140"/>
    <cellStyle name="PSDate" xfId="141"/>
    <cellStyle name="PSDec" xfId="142"/>
    <cellStyle name="PSHeading" xfId="143"/>
    <cellStyle name="PSSpacer" xfId="144"/>
    <cellStyle name="RowLevel_0" xfId="145"/>
    <cellStyle name="sstot" xfId="146"/>
    <cellStyle name="Standard_AREAS" xfId="147"/>
    <cellStyle name="t" xfId="148"/>
    <cellStyle name="t_HVAC Equipment (3)" xfId="149"/>
    <cellStyle name="捠壿_Region Orders (2)" xfId="150"/>
    <cellStyle name="编号" xfId="151"/>
    <cellStyle name="标题1" xfId="152"/>
    <cellStyle name="表标题" xfId="153"/>
    <cellStyle name="部门" xfId="154"/>
    <cellStyle name="强调 3" xfId="155"/>
    <cellStyle name="差_Book1" xfId="156"/>
    <cellStyle name="差_Book1_1" xfId="157"/>
    <cellStyle name="差_Book1_2" xfId="158"/>
    <cellStyle name="差_Book1_3" xfId="159"/>
    <cellStyle name="常规 10" xfId="160"/>
    <cellStyle name="常规 11" xfId="161"/>
    <cellStyle name="常规 2" xfId="162"/>
    <cellStyle name="常规 4" xfId="163"/>
    <cellStyle name="常规 8" xfId="164"/>
    <cellStyle name="常规 9" xfId="165"/>
    <cellStyle name="分级显示行_1_Book1" xfId="166"/>
    <cellStyle name="好_Book1" xfId="167"/>
    <cellStyle name="好_Book1_1" xfId="168"/>
    <cellStyle name="好_Book1_2" xfId="169"/>
    <cellStyle name="好_Book1_3" xfId="170"/>
    <cellStyle name="借出原因" xfId="171"/>
    <cellStyle name="普通_laroux" xfId="172"/>
    <cellStyle name="千分位[0]_laroux" xfId="173"/>
    <cellStyle name="千分位_laroux" xfId="174"/>
    <cellStyle name="千位[0]_ 方正PC" xfId="175"/>
    <cellStyle name="千位_ 方正PC" xfId="176"/>
    <cellStyle name="强调 1" xfId="177"/>
    <cellStyle name="强调 2" xfId="178"/>
    <cellStyle name="商品名称" xfId="179"/>
    <cellStyle name="数量" xfId="180"/>
    <cellStyle name="昗弨_Pacific Region P&amp;L" xfId="181"/>
    <cellStyle name="寘嬫愗傝 [0.00]_Region Orders (2)" xfId="182"/>
    <cellStyle name="寘嬫愗傝_Region Orders (2)" xfId="183"/>
  </cellStyles>
  <dxfs count="1">
    <dxf>
      <font>
        <b val="0"/>
        <u val="singl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
  <sheetViews>
    <sheetView tabSelected="1" workbookViewId="0" topLeftCell="A1">
      <selection activeCell="C9" sqref="C9"/>
    </sheetView>
  </sheetViews>
  <sheetFormatPr defaultColWidth="9.00390625" defaultRowHeight="14.25"/>
  <cols>
    <col min="1" max="1" width="4.375" style="0" customWidth="1"/>
    <col min="2" max="2" width="7.125" style="0" customWidth="1"/>
    <col min="3" max="3" width="17.50390625" style="0" customWidth="1"/>
    <col min="4" max="4" width="7.625" style="0" customWidth="1"/>
    <col min="5" max="5" width="7.50390625" style="20" customWidth="1"/>
    <col min="6" max="8" width="7.125" style="0" customWidth="1"/>
    <col min="9" max="9" width="7.00390625" style="0" customWidth="1"/>
    <col min="10" max="10" width="8.25390625" style="0" customWidth="1"/>
    <col min="11" max="11" width="9.00390625" style="0" customWidth="1"/>
    <col min="12" max="12" width="6.25390625" style="0" customWidth="1"/>
    <col min="13" max="13" width="7.875" style="0" customWidth="1"/>
    <col min="14" max="14" width="6.625" style="0" customWidth="1"/>
    <col min="15" max="15" width="5.875" style="0" customWidth="1"/>
    <col min="16" max="16" width="13.00390625" style="0" customWidth="1"/>
  </cols>
  <sheetData>
    <row r="1" spans="1:16" ht="29.25" customHeight="1">
      <c r="A1" s="21" t="s">
        <v>0</v>
      </c>
      <c r="B1" s="21"/>
      <c r="C1" s="21"/>
      <c r="D1" s="21"/>
      <c r="E1" s="21"/>
      <c r="F1" s="21"/>
      <c r="G1" s="21"/>
      <c r="H1" s="21"/>
      <c r="I1" s="21"/>
      <c r="J1" s="21"/>
      <c r="K1" s="21"/>
      <c r="L1" s="21"/>
      <c r="M1" s="21"/>
      <c r="N1" s="21"/>
      <c r="O1" s="21"/>
      <c r="P1" s="21"/>
    </row>
    <row r="2" spans="1:16" ht="27" customHeight="1">
      <c r="A2" s="22" t="s">
        <v>1</v>
      </c>
      <c r="B2" s="22" t="s">
        <v>2</v>
      </c>
      <c r="C2" s="23" t="s">
        <v>3</v>
      </c>
      <c r="D2" s="22" t="s">
        <v>4</v>
      </c>
      <c r="E2" s="22"/>
      <c r="F2" s="22" t="s">
        <v>5</v>
      </c>
      <c r="G2" s="22"/>
      <c r="H2" s="22"/>
      <c r="I2" s="22"/>
      <c r="J2" s="22"/>
      <c r="K2" s="22"/>
      <c r="L2" s="22"/>
      <c r="M2" s="22"/>
      <c r="N2" s="22" t="s">
        <v>6</v>
      </c>
      <c r="O2" s="22" t="s">
        <v>7</v>
      </c>
      <c r="P2" s="41" t="s">
        <v>8</v>
      </c>
    </row>
    <row r="3" spans="1:16" ht="23.25" customHeight="1">
      <c r="A3" s="22"/>
      <c r="B3" s="22"/>
      <c r="C3" s="23"/>
      <c r="D3" s="24" t="s">
        <v>9</v>
      </c>
      <c r="E3" s="25" t="s">
        <v>10</v>
      </c>
      <c r="F3" s="24" t="s">
        <v>11</v>
      </c>
      <c r="G3" s="24"/>
      <c r="H3" s="24" t="s">
        <v>12</v>
      </c>
      <c r="I3" s="24"/>
      <c r="J3" s="24" t="s">
        <v>13</v>
      </c>
      <c r="K3" s="24"/>
      <c r="L3" s="24" t="s">
        <v>14</v>
      </c>
      <c r="M3" s="24"/>
      <c r="N3" s="22"/>
      <c r="O3" s="22"/>
      <c r="P3" s="41"/>
    </row>
    <row r="4" spans="1:16" ht="27.75" customHeight="1">
      <c r="A4" s="22"/>
      <c r="B4" s="22"/>
      <c r="C4" s="23"/>
      <c r="D4" s="24"/>
      <c r="E4" s="25"/>
      <c r="F4" s="24" t="s">
        <v>9</v>
      </c>
      <c r="G4" s="24" t="s">
        <v>15</v>
      </c>
      <c r="H4" s="24" t="s">
        <v>9</v>
      </c>
      <c r="I4" s="24" t="s">
        <v>16</v>
      </c>
      <c r="J4" s="24" t="s">
        <v>9</v>
      </c>
      <c r="K4" s="24" t="s">
        <v>16</v>
      </c>
      <c r="L4" s="24" t="s">
        <v>17</v>
      </c>
      <c r="M4" s="24" t="s">
        <v>18</v>
      </c>
      <c r="N4" s="22"/>
      <c r="O4" s="22"/>
      <c r="P4" s="41"/>
    </row>
    <row r="5" spans="1:16" s="19" customFormat="1" ht="30" customHeight="1">
      <c r="A5" s="26">
        <v>1</v>
      </c>
      <c r="B5" s="27" t="s">
        <v>19</v>
      </c>
      <c r="C5" s="51" t="s">
        <v>20</v>
      </c>
      <c r="D5" s="29">
        <v>346</v>
      </c>
      <c r="E5" s="30">
        <f>D5/5*0.7</f>
        <v>48.44</v>
      </c>
      <c r="F5" s="31">
        <v>89.8</v>
      </c>
      <c r="G5" s="30">
        <f>F5*0.4</f>
        <v>35.92</v>
      </c>
      <c r="H5" s="32">
        <v>90</v>
      </c>
      <c r="I5" s="30">
        <f>H5*0.3</f>
        <v>27</v>
      </c>
      <c r="J5" s="32">
        <v>89</v>
      </c>
      <c r="K5" s="30">
        <f>J5*0.3</f>
        <v>26.7</v>
      </c>
      <c r="L5" s="42">
        <f>G5+I5+K5</f>
        <v>89.62</v>
      </c>
      <c r="M5" s="43">
        <f>L5*0.3</f>
        <v>26.886</v>
      </c>
      <c r="N5" s="44">
        <f>E5+M5</f>
        <v>75.326</v>
      </c>
      <c r="O5" s="26">
        <v>1</v>
      </c>
      <c r="P5" s="22" t="s">
        <v>21</v>
      </c>
    </row>
    <row r="6" spans="1:16" s="19" customFormat="1" ht="30" customHeight="1">
      <c r="A6" s="26">
        <v>2</v>
      </c>
      <c r="B6" s="27" t="s">
        <v>22</v>
      </c>
      <c r="C6" s="28" t="s">
        <v>23</v>
      </c>
      <c r="D6" s="29">
        <v>345</v>
      </c>
      <c r="E6" s="30">
        <f>D6/5*0.7</f>
        <v>48.3</v>
      </c>
      <c r="F6" s="31">
        <v>93.2</v>
      </c>
      <c r="G6" s="30">
        <f>F6*0.4</f>
        <v>37.28</v>
      </c>
      <c r="H6" s="33">
        <v>95</v>
      </c>
      <c r="I6" s="30">
        <f>H6*0.3</f>
        <v>28.5</v>
      </c>
      <c r="J6" s="33">
        <v>90</v>
      </c>
      <c r="K6" s="30">
        <f>J6*0.3</f>
        <v>27</v>
      </c>
      <c r="L6" s="42">
        <f>G6+I6+K6</f>
        <v>92.78</v>
      </c>
      <c r="M6" s="43">
        <f>L6*0.3</f>
        <v>27.834</v>
      </c>
      <c r="N6" s="44">
        <f>E6+M6</f>
        <v>76.134</v>
      </c>
      <c r="O6" s="26">
        <v>1</v>
      </c>
      <c r="P6" s="22" t="s">
        <v>24</v>
      </c>
    </row>
    <row r="7" spans="1:16" s="19" customFormat="1" ht="30" customHeight="1">
      <c r="A7" s="26"/>
      <c r="B7" s="34"/>
      <c r="C7" s="35"/>
      <c r="D7" s="36"/>
      <c r="E7" s="37"/>
      <c r="F7" s="38"/>
      <c r="G7" s="39"/>
      <c r="H7" s="40"/>
      <c r="I7" s="39"/>
      <c r="J7" s="40"/>
      <c r="K7" s="45"/>
      <c r="L7" s="46"/>
      <c r="M7" s="47"/>
      <c r="N7" s="48"/>
      <c r="O7" s="49"/>
      <c r="P7" s="50"/>
    </row>
  </sheetData>
  <sheetProtection/>
  <mergeCells count="15">
    <mergeCell ref="A1:P1"/>
    <mergeCell ref="D2:E2"/>
    <mergeCell ref="F2:M2"/>
    <mergeCell ref="F3:G3"/>
    <mergeCell ref="H3:I3"/>
    <mergeCell ref="J3:K3"/>
    <mergeCell ref="L3:M3"/>
    <mergeCell ref="A2:A4"/>
    <mergeCell ref="B2:B4"/>
    <mergeCell ref="C2:C4"/>
    <mergeCell ref="D3:D4"/>
    <mergeCell ref="E3:E4"/>
    <mergeCell ref="N2:N4"/>
    <mergeCell ref="O2:O4"/>
    <mergeCell ref="P2:P4"/>
  </mergeCells>
  <conditionalFormatting sqref="F7">
    <cfRule type="cellIs" priority="1" dxfId="0" operator="greaterThan" stopIfTrue="1">
      <formula>305</formula>
    </cfRule>
  </conditionalFormatting>
  <printOptions/>
  <pageMargins left="0.7480314960629921" right="0.7480314960629921" top="0.9842519685039371" bottom="0.9842519685039371" header="0.5118110236220472" footer="0.5118110236220472"/>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V25"/>
  <sheetViews>
    <sheetView zoomScale="115" zoomScaleNormal="115" workbookViewId="0" topLeftCell="A1">
      <selection activeCell="C24" sqref="C24"/>
    </sheetView>
  </sheetViews>
  <sheetFormatPr defaultColWidth="9.00390625" defaultRowHeight="14.25"/>
  <cols>
    <col min="1" max="1" width="4.125" style="0" customWidth="1"/>
    <col min="2" max="2" width="8.75390625" style="0" customWidth="1"/>
    <col min="3" max="3" width="19.625" style="2" customWidth="1"/>
    <col min="4" max="4" width="6.375" style="0" customWidth="1"/>
    <col min="5" max="5" width="8.25390625" style="0" customWidth="1"/>
    <col min="14" max="14" width="8.125" style="0" customWidth="1"/>
    <col min="15" max="15" width="6.375" style="0" customWidth="1"/>
    <col min="16" max="16" width="13.25390625" style="0" customWidth="1"/>
  </cols>
  <sheetData>
    <row r="1" spans="1:22" ht="36" customHeight="1">
      <c r="A1" s="3" t="s">
        <v>25</v>
      </c>
      <c r="B1" s="3"/>
      <c r="C1" s="3"/>
      <c r="D1" s="3"/>
      <c r="E1" s="3"/>
      <c r="F1" s="3"/>
      <c r="G1" s="3"/>
      <c r="H1" s="3"/>
      <c r="I1" s="3"/>
      <c r="J1" s="3"/>
      <c r="K1" s="3"/>
      <c r="L1" s="3"/>
      <c r="M1" s="3"/>
      <c r="N1" s="3"/>
      <c r="O1" s="3"/>
      <c r="P1" s="3"/>
      <c r="S1" s="1"/>
      <c r="T1" s="1"/>
      <c r="U1" s="1"/>
      <c r="V1" s="1"/>
    </row>
    <row r="2" spans="1:22" ht="22.5" customHeight="1">
      <c r="A2" s="4" t="s">
        <v>26</v>
      </c>
      <c r="B2" s="4" t="s">
        <v>27</v>
      </c>
      <c r="C2" s="5" t="s">
        <v>28</v>
      </c>
      <c r="D2" s="4" t="s">
        <v>29</v>
      </c>
      <c r="E2" s="4"/>
      <c r="F2" s="4" t="s">
        <v>30</v>
      </c>
      <c r="G2" s="4"/>
      <c r="H2" s="4"/>
      <c r="I2" s="4"/>
      <c r="J2" s="4"/>
      <c r="K2" s="4"/>
      <c r="L2" s="4"/>
      <c r="M2" s="4"/>
      <c r="N2" s="4" t="s">
        <v>31</v>
      </c>
      <c r="O2" s="4" t="s">
        <v>32</v>
      </c>
      <c r="P2" s="4" t="s">
        <v>33</v>
      </c>
      <c r="S2" s="1"/>
      <c r="T2" s="1"/>
      <c r="U2" s="1"/>
      <c r="V2" s="1"/>
    </row>
    <row r="3" spans="1:22" ht="27" customHeight="1">
      <c r="A3" s="4"/>
      <c r="B3" s="4"/>
      <c r="C3" s="5"/>
      <c r="D3" s="4" t="s">
        <v>34</v>
      </c>
      <c r="E3" s="4" t="s">
        <v>35</v>
      </c>
      <c r="F3" s="4" t="s">
        <v>36</v>
      </c>
      <c r="G3" s="4"/>
      <c r="H3" s="4" t="s">
        <v>37</v>
      </c>
      <c r="I3" s="4"/>
      <c r="J3" s="4" t="s">
        <v>38</v>
      </c>
      <c r="K3" s="4"/>
      <c r="L3" s="4" t="s">
        <v>30</v>
      </c>
      <c r="M3" s="4"/>
      <c r="N3" s="4"/>
      <c r="O3" s="4"/>
      <c r="P3" s="4"/>
      <c r="S3" s="1"/>
      <c r="T3" s="1"/>
      <c r="U3" s="1"/>
      <c r="V3" s="1"/>
    </row>
    <row r="4" spans="1:22" ht="36.75" customHeight="1">
      <c r="A4" s="4"/>
      <c r="B4" s="4"/>
      <c r="C4" s="5"/>
      <c r="D4" s="4"/>
      <c r="E4" s="4"/>
      <c r="F4" s="4" t="s">
        <v>34</v>
      </c>
      <c r="G4" s="4" t="s">
        <v>39</v>
      </c>
      <c r="H4" s="4" t="s">
        <v>34</v>
      </c>
      <c r="I4" s="4" t="s">
        <v>40</v>
      </c>
      <c r="J4" s="4" t="s">
        <v>34</v>
      </c>
      <c r="K4" s="4" t="s">
        <v>40</v>
      </c>
      <c r="L4" s="4" t="s">
        <v>41</v>
      </c>
      <c r="M4" s="4" t="s">
        <v>42</v>
      </c>
      <c r="N4" s="4"/>
      <c r="O4" s="4"/>
      <c r="P4" s="4"/>
      <c r="S4" s="1"/>
      <c r="T4" s="18"/>
      <c r="U4" s="18"/>
      <c r="V4" s="1"/>
    </row>
    <row r="5" spans="1:21" s="1" customFormat="1" ht="15">
      <c r="A5" s="6">
        <v>1</v>
      </c>
      <c r="B5" s="7" t="s">
        <v>43</v>
      </c>
      <c r="C5" s="8" t="s">
        <v>44</v>
      </c>
      <c r="D5" s="7">
        <v>367</v>
      </c>
      <c r="E5" s="9">
        <f aca="true" t="shared" si="0" ref="E5:E22">D5/5*0.6</f>
        <v>44.04</v>
      </c>
      <c r="F5" s="10">
        <v>92.4</v>
      </c>
      <c r="G5" s="9">
        <f aca="true" t="shared" si="1" ref="G5:G22">F5*0.4</f>
        <v>36.96</v>
      </c>
      <c r="H5" s="11">
        <v>92.33</v>
      </c>
      <c r="I5" s="9">
        <f aca="true" t="shared" si="2" ref="I5:I22">H5*0.3</f>
        <v>27.698999999999998</v>
      </c>
      <c r="J5" s="12">
        <v>91</v>
      </c>
      <c r="K5" s="9">
        <f aca="true" t="shared" si="3" ref="K5:K22">J5*0.3</f>
        <v>27.3</v>
      </c>
      <c r="L5" s="9">
        <f aca="true" t="shared" si="4" ref="L5:L22">G5+I5+K5</f>
        <v>91.95899999999999</v>
      </c>
      <c r="M5" s="9">
        <f aca="true" t="shared" si="5" ref="M5:M22">L5*0.4</f>
        <v>36.7836</v>
      </c>
      <c r="N5" s="9">
        <f aca="true" t="shared" si="6" ref="N5:N22">E5+M5</f>
        <v>80.8236</v>
      </c>
      <c r="O5" s="7">
        <v>1</v>
      </c>
      <c r="P5" s="7" t="s">
        <v>45</v>
      </c>
      <c r="T5" s="18"/>
      <c r="U5" s="18"/>
    </row>
    <row r="6" spans="1:21" s="1" customFormat="1" ht="15">
      <c r="A6" s="6">
        <v>2</v>
      </c>
      <c r="B6" s="7" t="s">
        <v>46</v>
      </c>
      <c r="C6" s="8" t="s">
        <v>47</v>
      </c>
      <c r="D6" s="7">
        <v>319</v>
      </c>
      <c r="E6" s="9">
        <f t="shared" si="0"/>
        <v>38.279999999999994</v>
      </c>
      <c r="F6" s="12">
        <v>90.4</v>
      </c>
      <c r="G6" s="9">
        <f t="shared" si="1"/>
        <v>36.160000000000004</v>
      </c>
      <c r="H6" s="12">
        <v>91.33</v>
      </c>
      <c r="I6" s="9">
        <f t="shared" si="2"/>
        <v>27.398999999999997</v>
      </c>
      <c r="J6" s="12">
        <v>88.67</v>
      </c>
      <c r="K6" s="9">
        <f t="shared" si="3"/>
        <v>26.601</v>
      </c>
      <c r="L6" s="9">
        <f t="shared" si="4"/>
        <v>90.16</v>
      </c>
      <c r="M6" s="9">
        <f t="shared" si="5"/>
        <v>36.064</v>
      </c>
      <c r="N6" s="9">
        <f t="shared" si="6"/>
        <v>74.344</v>
      </c>
      <c r="O6" s="7">
        <v>1</v>
      </c>
      <c r="P6" s="7" t="s">
        <v>48</v>
      </c>
      <c r="T6" s="18"/>
      <c r="U6" s="18"/>
    </row>
    <row r="7" spans="1:21" s="1" customFormat="1" ht="15">
      <c r="A7" s="6">
        <v>3</v>
      </c>
      <c r="B7" s="7" t="s">
        <v>49</v>
      </c>
      <c r="C7" s="8" t="s">
        <v>50</v>
      </c>
      <c r="D7" s="7">
        <v>312</v>
      </c>
      <c r="E7" s="9">
        <f t="shared" si="0"/>
        <v>37.44</v>
      </c>
      <c r="F7" s="12">
        <v>91.8</v>
      </c>
      <c r="G7" s="9">
        <f t="shared" si="1"/>
        <v>36.72</v>
      </c>
      <c r="H7" s="12">
        <v>92</v>
      </c>
      <c r="I7" s="9">
        <f t="shared" si="2"/>
        <v>27.599999999999998</v>
      </c>
      <c r="J7" s="12">
        <v>89</v>
      </c>
      <c r="K7" s="9">
        <f t="shared" si="3"/>
        <v>26.7</v>
      </c>
      <c r="L7" s="9">
        <f t="shared" si="4"/>
        <v>91.02</v>
      </c>
      <c r="M7" s="9">
        <f t="shared" si="5"/>
        <v>36.408</v>
      </c>
      <c r="N7" s="9">
        <f t="shared" si="6"/>
        <v>73.848</v>
      </c>
      <c r="O7" s="7">
        <v>2</v>
      </c>
      <c r="P7" s="7" t="s">
        <v>48</v>
      </c>
      <c r="T7" s="18"/>
      <c r="U7" s="18"/>
    </row>
    <row r="8" spans="1:16" s="1" customFormat="1" ht="15">
      <c r="A8" s="6">
        <v>4</v>
      </c>
      <c r="B8" s="7" t="s">
        <v>51</v>
      </c>
      <c r="C8" s="8" t="s">
        <v>52</v>
      </c>
      <c r="D8" s="7">
        <v>294</v>
      </c>
      <c r="E8" s="9">
        <f t="shared" si="0"/>
        <v>35.279999999999994</v>
      </c>
      <c r="F8" s="12">
        <v>92</v>
      </c>
      <c r="G8" s="9">
        <f t="shared" si="1"/>
        <v>36.800000000000004</v>
      </c>
      <c r="H8" s="12">
        <v>93</v>
      </c>
      <c r="I8" s="9">
        <f t="shared" si="2"/>
        <v>27.9</v>
      </c>
      <c r="J8" s="12">
        <v>88.33</v>
      </c>
      <c r="K8" s="9">
        <f t="shared" si="3"/>
        <v>26.499</v>
      </c>
      <c r="L8" s="9">
        <f t="shared" si="4"/>
        <v>91.199</v>
      </c>
      <c r="M8" s="9">
        <f t="shared" si="5"/>
        <v>36.4796</v>
      </c>
      <c r="N8" s="9">
        <f t="shared" si="6"/>
        <v>71.75959999999999</v>
      </c>
      <c r="O8" s="7">
        <v>3</v>
      </c>
      <c r="P8" s="7" t="s">
        <v>48</v>
      </c>
    </row>
    <row r="9" spans="1:16" s="1" customFormat="1" ht="15">
      <c r="A9" s="6">
        <v>5</v>
      </c>
      <c r="B9" s="7" t="s">
        <v>53</v>
      </c>
      <c r="C9" s="8" t="s">
        <v>54</v>
      </c>
      <c r="D9" s="7">
        <v>303</v>
      </c>
      <c r="E9" s="9">
        <f t="shared" si="0"/>
        <v>36.36</v>
      </c>
      <c r="F9" s="12">
        <v>88</v>
      </c>
      <c r="G9" s="9">
        <f t="shared" si="1"/>
        <v>35.2</v>
      </c>
      <c r="H9" s="12">
        <v>88.33</v>
      </c>
      <c r="I9" s="9">
        <f t="shared" si="2"/>
        <v>26.499</v>
      </c>
      <c r="J9" s="12">
        <v>85.67</v>
      </c>
      <c r="K9" s="9">
        <f t="shared" si="3"/>
        <v>25.701</v>
      </c>
      <c r="L9" s="9">
        <f t="shared" si="4"/>
        <v>87.4</v>
      </c>
      <c r="M9" s="9">
        <f t="shared" si="5"/>
        <v>34.96</v>
      </c>
      <c r="N9" s="9">
        <f t="shared" si="6"/>
        <v>71.32</v>
      </c>
      <c r="O9" s="7">
        <v>4</v>
      </c>
      <c r="P9" s="7" t="s">
        <v>48</v>
      </c>
    </row>
    <row r="10" spans="1:16" s="1" customFormat="1" ht="15">
      <c r="A10" s="6">
        <v>6</v>
      </c>
      <c r="B10" s="7" t="s">
        <v>55</v>
      </c>
      <c r="C10" s="8" t="s">
        <v>56</v>
      </c>
      <c r="D10" s="7">
        <v>287</v>
      </c>
      <c r="E10" s="9">
        <f t="shared" si="0"/>
        <v>34.44</v>
      </c>
      <c r="F10" s="12">
        <v>92.2</v>
      </c>
      <c r="G10" s="9">
        <f t="shared" si="1"/>
        <v>36.88</v>
      </c>
      <c r="H10" s="12">
        <v>92.67</v>
      </c>
      <c r="I10" s="9">
        <f t="shared" si="2"/>
        <v>27.801</v>
      </c>
      <c r="J10" s="12">
        <v>91</v>
      </c>
      <c r="K10" s="9">
        <f t="shared" si="3"/>
        <v>27.3</v>
      </c>
      <c r="L10" s="9">
        <f t="shared" si="4"/>
        <v>91.981</v>
      </c>
      <c r="M10" s="9">
        <f t="shared" si="5"/>
        <v>36.7924</v>
      </c>
      <c r="N10" s="9">
        <f t="shared" si="6"/>
        <v>71.2324</v>
      </c>
      <c r="O10" s="7">
        <v>5</v>
      </c>
      <c r="P10" s="7" t="s">
        <v>48</v>
      </c>
    </row>
    <row r="11" spans="1:16" s="1" customFormat="1" ht="15">
      <c r="A11" s="6">
        <v>7</v>
      </c>
      <c r="B11" s="7" t="s">
        <v>57</v>
      </c>
      <c r="C11" s="8" t="s">
        <v>58</v>
      </c>
      <c r="D11" s="7">
        <v>293</v>
      </c>
      <c r="E11" s="9">
        <f t="shared" si="0"/>
        <v>35.16</v>
      </c>
      <c r="F11" s="12">
        <v>89.4</v>
      </c>
      <c r="G11" s="9">
        <f t="shared" si="1"/>
        <v>35.760000000000005</v>
      </c>
      <c r="H11" s="12">
        <v>88.67</v>
      </c>
      <c r="I11" s="9">
        <f t="shared" si="2"/>
        <v>26.601</v>
      </c>
      <c r="J11" s="12">
        <v>87.33</v>
      </c>
      <c r="K11" s="9">
        <f t="shared" si="3"/>
        <v>26.198999999999998</v>
      </c>
      <c r="L11" s="9">
        <f t="shared" si="4"/>
        <v>88.56</v>
      </c>
      <c r="M11" s="9">
        <f t="shared" si="5"/>
        <v>35.424</v>
      </c>
      <c r="N11" s="9">
        <f t="shared" si="6"/>
        <v>70.584</v>
      </c>
      <c r="O11" s="7">
        <v>6</v>
      </c>
      <c r="P11" s="7" t="s">
        <v>48</v>
      </c>
    </row>
    <row r="12" spans="1:16" s="1" customFormat="1" ht="15">
      <c r="A12" s="6">
        <v>8</v>
      </c>
      <c r="B12" s="7" t="s">
        <v>59</v>
      </c>
      <c r="C12" s="8" t="s">
        <v>60</v>
      </c>
      <c r="D12" s="7">
        <v>288</v>
      </c>
      <c r="E12" s="9">
        <f t="shared" si="0"/>
        <v>34.56</v>
      </c>
      <c r="F12" s="12">
        <v>90.2</v>
      </c>
      <c r="G12" s="9">
        <f t="shared" si="1"/>
        <v>36.080000000000005</v>
      </c>
      <c r="H12" s="12">
        <v>89.67</v>
      </c>
      <c r="I12" s="9">
        <f t="shared" si="2"/>
        <v>26.901</v>
      </c>
      <c r="J12" s="12">
        <v>90</v>
      </c>
      <c r="K12" s="9">
        <f t="shared" si="3"/>
        <v>27</v>
      </c>
      <c r="L12" s="9">
        <f t="shared" si="4"/>
        <v>89.98100000000001</v>
      </c>
      <c r="M12" s="9">
        <f t="shared" si="5"/>
        <v>35.9924</v>
      </c>
      <c r="N12" s="9">
        <f t="shared" si="6"/>
        <v>70.5524</v>
      </c>
      <c r="O12" s="7">
        <v>7</v>
      </c>
      <c r="P12" s="7" t="s">
        <v>48</v>
      </c>
    </row>
    <row r="13" spans="1:16" s="1" customFormat="1" ht="15">
      <c r="A13" s="6">
        <v>9</v>
      </c>
      <c r="B13" s="7" t="s">
        <v>61</v>
      </c>
      <c r="C13" s="8" t="s">
        <v>62</v>
      </c>
      <c r="D13" s="7">
        <v>287</v>
      </c>
      <c r="E13" s="9">
        <f t="shared" si="0"/>
        <v>34.44</v>
      </c>
      <c r="F13" s="12">
        <v>90.8</v>
      </c>
      <c r="G13" s="9">
        <f t="shared" si="1"/>
        <v>36.32</v>
      </c>
      <c r="H13" s="12">
        <v>91.33</v>
      </c>
      <c r="I13" s="9">
        <f t="shared" si="2"/>
        <v>27.398999999999997</v>
      </c>
      <c r="J13" s="12">
        <v>88</v>
      </c>
      <c r="K13" s="9">
        <f t="shared" si="3"/>
        <v>26.4</v>
      </c>
      <c r="L13" s="9">
        <f t="shared" si="4"/>
        <v>90.119</v>
      </c>
      <c r="M13" s="9">
        <f t="shared" si="5"/>
        <v>36.0476</v>
      </c>
      <c r="N13" s="9">
        <f t="shared" si="6"/>
        <v>70.4876</v>
      </c>
      <c r="O13" s="7">
        <v>8</v>
      </c>
      <c r="P13" s="7" t="s">
        <v>48</v>
      </c>
    </row>
    <row r="14" spans="1:16" s="1" customFormat="1" ht="15">
      <c r="A14" s="6">
        <v>10</v>
      </c>
      <c r="B14" s="7" t="s">
        <v>63</v>
      </c>
      <c r="C14" s="8" t="s">
        <v>64</v>
      </c>
      <c r="D14" s="7">
        <v>280</v>
      </c>
      <c r="E14" s="9">
        <f t="shared" si="0"/>
        <v>33.6</v>
      </c>
      <c r="F14" s="12">
        <v>91.4</v>
      </c>
      <c r="G14" s="9">
        <f t="shared" si="1"/>
        <v>36.56</v>
      </c>
      <c r="H14" s="12">
        <v>91.67</v>
      </c>
      <c r="I14" s="9">
        <f t="shared" si="2"/>
        <v>27.501</v>
      </c>
      <c r="J14" s="12">
        <v>89.33</v>
      </c>
      <c r="K14" s="9">
        <f t="shared" si="3"/>
        <v>26.799</v>
      </c>
      <c r="L14" s="9">
        <f t="shared" si="4"/>
        <v>90.86000000000001</v>
      </c>
      <c r="M14" s="9">
        <f t="shared" si="5"/>
        <v>36.34400000000001</v>
      </c>
      <c r="N14" s="9">
        <f t="shared" si="6"/>
        <v>69.94400000000002</v>
      </c>
      <c r="O14" s="7">
        <v>9</v>
      </c>
      <c r="P14" s="7" t="s">
        <v>48</v>
      </c>
    </row>
    <row r="15" spans="1:16" s="1" customFormat="1" ht="15">
      <c r="A15" s="6">
        <v>11</v>
      </c>
      <c r="B15" s="7" t="s">
        <v>65</v>
      </c>
      <c r="C15" s="8" t="s">
        <v>66</v>
      </c>
      <c r="D15" s="7">
        <v>286</v>
      </c>
      <c r="E15" s="9">
        <f t="shared" si="0"/>
        <v>34.32</v>
      </c>
      <c r="F15" s="12">
        <v>90</v>
      </c>
      <c r="G15" s="9">
        <f t="shared" si="1"/>
        <v>36</v>
      </c>
      <c r="H15" s="12">
        <v>88</v>
      </c>
      <c r="I15" s="9">
        <f t="shared" si="2"/>
        <v>26.4</v>
      </c>
      <c r="J15" s="12">
        <v>87.33</v>
      </c>
      <c r="K15" s="9">
        <f t="shared" si="3"/>
        <v>26.198999999999998</v>
      </c>
      <c r="L15" s="9">
        <f t="shared" si="4"/>
        <v>88.59899999999999</v>
      </c>
      <c r="M15" s="9">
        <f t="shared" si="5"/>
        <v>35.4396</v>
      </c>
      <c r="N15" s="9">
        <f t="shared" si="6"/>
        <v>69.7596</v>
      </c>
      <c r="O15" s="7">
        <v>10</v>
      </c>
      <c r="P15" s="7" t="s">
        <v>48</v>
      </c>
    </row>
    <row r="16" spans="1:16" s="1" customFormat="1" ht="15">
      <c r="A16" s="6">
        <v>12</v>
      </c>
      <c r="B16" s="7" t="s">
        <v>67</v>
      </c>
      <c r="C16" s="8" t="s">
        <v>68</v>
      </c>
      <c r="D16" s="7">
        <v>274</v>
      </c>
      <c r="E16" s="9">
        <f t="shared" si="0"/>
        <v>32.879999999999995</v>
      </c>
      <c r="F16" s="12">
        <v>92.6</v>
      </c>
      <c r="G16" s="9">
        <f t="shared" si="1"/>
        <v>37.04</v>
      </c>
      <c r="H16" s="12">
        <v>94.33</v>
      </c>
      <c r="I16" s="9">
        <f t="shared" si="2"/>
        <v>28.299</v>
      </c>
      <c r="J16" s="12">
        <v>88.67</v>
      </c>
      <c r="K16" s="9">
        <f t="shared" si="3"/>
        <v>26.601</v>
      </c>
      <c r="L16" s="9">
        <f t="shared" si="4"/>
        <v>91.94</v>
      </c>
      <c r="M16" s="9">
        <f t="shared" si="5"/>
        <v>36.776</v>
      </c>
      <c r="N16" s="9">
        <f t="shared" si="6"/>
        <v>69.656</v>
      </c>
      <c r="O16" s="7">
        <v>11</v>
      </c>
      <c r="P16" s="7" t="s">
        <v>48</v>
      </c>
    </row>
    <row r="17" spans="1:16" s="1" customFormat="1" ht="15">
      <c r="A17" s="6">
        <v>13</v>
      </c>
      <c r="B17" s="7" t="s">
        <v>69</v>
      </c>
      <c r="C17" s="8" t="s">
        <v>70</v>
      </c>
      <c r="D17" s="7">
        <v>280</v>
      </c>
      <c r="E17" s="9">
        <f t="shared" si="0"/>
        <v>33.6</v>
      </c>
      <c r="F17" s="12">
        <v>90.8</v>
      </c>
      <c r="G17" s="9">
        <f t="shared" si="1"/>
        <v>36.32</v>
      </c>
      <c r="H17" s="12">
        <v>91.33</v>
      </c>
      <c r="I17" s="9">
        <f t="shared" si="2"/>
        <v>27.398999999999997</v>
      </c>
      <c r="J17" s="12">
        <v>87.33</v>
      </c>
      <c r="K17" s="9">
        <f t="shared" si="3"/>
        <v>26.198999999999998</v>
      </c>
      <c r="L17" s="9">
        <f t="shared" si="4"/>
        <v>89.91799999999999</v>
      </c>
      <c r="M17" s="9">
        <f t="shared" si="5"/>
        <v>35.9672</v>
      </c>
      <c r="N17" s="9">
        <f t="shared" si="6"/>
        <v>69.5672</v>
      </c>
      <c r="O17" s="7">
        <v>12</v>
      </c>
      <c r="P17" s="7" t="s">
        <v>48</v>
      </c>
    </row>
    <row r="18" spans="1:16" s="1" customFormat="1" ht="15">
      <c r="A18" s="6">
        <v>14</v>
      </c>
      <c r="B18" s="7" t="s">
        <v>71</v>
      </c>
      <c r="C18" s="8" t="s">
        <v>72</v>
      </c>
      <c r="D18" s="7">
        <v>284</v>
      </c>
      <c r="E18" s="9">
        <f t="shared" si="0"/>
        <v>34.08</v>
      </c>
      <c r="F18" s="12">
        <v>89.4</v>
      </c>
      <c r="G18" s="9">
        <f t="shared" si="1"/>
        <v>35.760000000000005</v>
      </c>
      <c r="H18" s="12">
        <v>88.33</v>
      </c>
      <c r="I18" s="9">
        <f t="shared" si="2"/>
        <v>26.499</v>
      </c>
      <c r="J18" s="12">
        <v>85.33</v>
      </c>
      <c r="K18" s="9">
        <f t="shared" si="3"/>
        <v>25.599</v>
      </c>
      <c r="L18" s="9">
        <f t="shared" si="4"/>
        <v>87.858</v>
      </c>
      <c r="M18" s="9">
        <f t="shared" si="5"/>
        <v>35.1432</v>
      </c>
      <c r="N18" s="9">
        <f t="shared" si="6"/>
        <v>69.22319999999999</v>
      </c>
      <c r="O18" s="7">
        <v>13</v>
      </c>
      <c r="P18" s="7" t="s">
        <v>48</v>
      </c>
    </row>
    <row r="19" spans="1:16" s="1" customFormat="1" ht="15">
      <c r="A19" s="6">
        <v>15</v>
      </c>
      <c r="B19" s="7" t="s">
        <v>73</v>
      </c>
      <c r="C19" s="8" t="s">
        <v>74</v>
      </c>
      <c r="D19" s="7">
        <v>281</v>
      </c>
      <c r="E19" s="9">
        <f t="shared" si="0"/>
        <v>33.72</v>
      </c>
      <c r="F19" s="12">
        <v>91.6</v>
      </c>
      <c r="G19" s="9">
        <f t="shared" si="1"/>
        <v>36.64</v>
      </c>
      <c r="H19" s="12">
        <v>87.33</v>
      </c>
      <c r="I19" s="9">
        <f t="shared" si="2"/>
        <v>26.198999999999998</v>
      </c>
      <c r="J19" s="12">
        <v>86.33</v>
      </c>
      <c r="K19" s="9">
        <f t="shared" si="3"/>
        <v>25.898999999999997</v>
      </c>
      <c r="L19" s="9">
        <f t="shared" si="4"/>
        <v>88.738</v>
      </c>
      <c r="M19" s="9">
        <f t="shared" si="5"/>
        <v>35.495200000000004</v>
      </c>
      <c r="N19" s="9">
        <f t="shared" si="6"/>
        <v>69.21520000000001</v>
      </c>
      <c r="O19" s="7">
        <v>14</v>
      </c>
      <c r="P19" s="7" t="s">
        <v>48</v>
      </c>
    </row>
    <row r="20" spans="1:16" s="1" customFormat="1" ht="15">
      <c r="A20" s="6">
        <v>16</v>
      </c>
      <c r="B20" s="7" t="s">
        <v>75</v>
      </c>
      <c r="C20" s="8" t="s">
        <v>76</v>
      </c>
      <c r="D20" s="7">
        <v>289</v>
      </c>
      <c r="E20" s="9">
        <f t="shared" si="0"/>
        <v>34.68</v>
      </c>
      <c r="F20" s="12">
        <v>88</v>
      </c>
      <c r="G20" s="9">
        <f t="shared" si="1"/>
        <v>35.2</v>
      </c>
      <c r="H20" s="12">
        <v>87</v>
      </c>
      <c r="I20" s="9">
        <f t="shared" si="2"/>
        <v>26.099999999999998</v>
      </c>
      <c r="J20" s="12">
        <v>83.33</v>
      </c>
      <c r="K20" s="9">
        <f t="shared" si="3"/>
        <v>24.999</v>
      </c>
      <c r="L20" s="9">
        <f t="shared" si="4"/>
        <v>86.29899999999999</v>
      </c>
      <c r="M20" s="9">
        <f t="shared" si="5"/>
        <v>34.5196</v>
      </c>
      <c r="N20" s="9">
        <f t="shared" si="6"/>
        <v>69.1996</v>
      </c>
      <c r="O20" s="7">
        <v>15</v>
      </c>
      <c r="P20" s="7" t="s">
        <v>48</v>
      </c>
    </row>
    <row r="21" spans="1:16" s="1" customFormat="1" ht="15">
      <c r="A21" s="6">
        <v>17</v>
      </c>
      <c r="B21" s="7" t="s">
        <v>77</v>
      </c>
      <c r="C21" s="8" t="s">
        <v>78</v>
      </c>
      <c r="D21" s="7">
        <v>283</v>
      </c>
      <c r="E21" s="9">
        <f t="shared" si="0"/>
        <v>33.96</v>
      </c>
      <c r="F21" s="12">
        <v>88.6</v>
      </c>
      <c r="G21" s="9">
        <f t="shared" si="1"/>
        <v>35.44</v>
      </c>
      <c r="H21" s="12">
        <v>86.33</v>
      </c>
      <c r="I21" s="9">
        <f t="shared" si="2"/>
        <v>25.898999999999997</v>
      </c>
      <c r="J21" s="12">
        <v>85.67</v>
      </c>
      <c r="K21" s="9">
        <f t="shared" si="3"/>
        <v>25.701</v>
      </c>
      <c r="L21" s="9">
        <f t="shared" si="4"/>
        <v>87.03999999999999</v>
      </c>
      <c r="M21" s="9">
        <f t="shared" si="5"/>
        <v>34.815999999999995</v>
      </c>
      <c r="N21" s="9">
        <f t="shared" si="6"/>
        <v>68.776</v>
      </c>
      <c r="O21" s="7">
        <v>16</v>
      </c>
      <c r="P21" s="7" t="s">
        <v>48</v>
      </c>
    </row>
    <row r="22" spans="1:16" ht="15">
      <c r="A22" s="13">
        <v>18</v>
      </c>
      <c r="B22" s="7" t="s">
        <v>79</v>
      </c>
      <c r="C22" s="8" t="s">
        <v>80</v>
      </c>
      <c r="D22" s="7">
        <v>273</v>
      </c>
      <c r="E22" s="9">
        <f t="shared" si="0"/>
        <v>32.76</v>
      </c>
      <c r="F22" s="12">
        <v>87.8</v>
      </c>
      <c r="G22" s="9">
        <f t="shared" si="1"/>
        <v>35.12</v>
      </c>
      <c r="H22" s="12">
        <v>87.33</v>
      </c>
      <c r="I22" s="9">
        <f t="shared" si="2"/>
        <v>26.198999999999998</v>
      </c>
      <c r="J22" s="12">
        <v>85</v>
      </c>
      <c r="K22" s="9">
        <f t="shared" si="3"/>
        <v>25.5</v>
      </c>
      <c r="L22" s="9">
        <f t="shared" si="4"/>
        <v>86.81899999999999</v>
      </c>
      <c r="M22" s="9">
        <f t="shared" si="5"/>
        <v>34.727599999999995</v>
      </c>
      <c r="N22" s="9">
        <f t="shared" si="6"/>
        <v>67.48759999999999</v>
      </c>
      <c r="O22" s="7">
        <v>17</v>
      </c>
      <c r="P22" s="7" t="s">
        <v>48</v>
      </c>
    </row>
    <row r="23" spans="1:16" ht="14.25">
      <c r="A23" s="14"/>
      <c r="B23" s="14"/>
      <c r="C23" s="15"/>
      <c r="D23" s="14"/>
      <c r="E23" s="14"/>
      <c r="F23" s="16"/>
      <c r="G23" s="14"/>
      <c r="H23" s="14"/>
      <c r="I23" s="14"/>
      <c r="J23" s="14"/>
      <c r="K23" s="14"/>
      <c r="L23" s="14"/>
      <c r="M23" s="14"/>
      <c r="N23" s="14"/>
      <c r="O23" s="14"/>
      <c r="P23" s="14"/>
    </row>
    <row r="24" spans="1:16" ht="14.25">
      <c r="A24" s="14"/>
      <c r="B24" s="14"/>
      <c r="C24" s="15"/>
      <c r="D24" s="14"/>
      <c r="E24" s="14"/>
      <c r="F24" s="17"/>
      <c r="G24" s="14"/>
      <c r="H24" s="14"/>
      <c r="I24" s="14"/>
      <c r="J24" s="14"/>
      <c r="K24" s="14"/>
      <c r="L24" s="14"/>
      <c r="M24" s="14"/>
      <c r="N24" s="14"/>
      <c r="O24" s="14"/>
      <c r="P24" s="14"/>
    </row>
    <row r="25" spans="1:16" ht="14.25">
      <c r="A25" s="14"/>
      <c r="B25" s="14"/>
      <c r="C25" s="15"/>
      <c r="D25" s="14"/>
      <c r="E25" s="14"/>
      <c r="F25" s="14"/>
      <c r="G25" s="14"/>
      <c r="H25" s="14"/>
      <c r="I25" s="14"/>
      <c r="J25" s="14"/>
      <c r="K25" s="14"/>
      <c r="L25" s="14"/>
      <c r="M25" s="14"/>
      <c r="N25" s="14"/>
      <c r="O25" s="14"/>
      <c r="P25" s="14"/>
    </row>
  </sheetData>
  <sheetProtection/>
  <mergeCells count="15">
    <mergeCell ref="A1:P1"/>
    <mergeCell ref="D2:E2"/>
    <mergeCell ref="F2:M2"/>
    <mergeCell ref="F3:G3"/>
    <mergeCell ref="H3:I3"/>
    <mergeCell ref="J3:K3"/>
    <mergeCell ref="L3:M3"/>
    <mergeCell ref="A2:A4"/>
    <mergeCell ref="B2:B4"/>
    <mergeCell ref="C2:C4"/>
    <mergeCell ref="D3:D4"/>
    <mergeCell ref="E3:E4"/>
    <mergeCell ref="N2:N4"/>
    <mergeCell ref="O2:O4"/>
    <mergeCell ref="P2:P4"/>
  </mergeCells>
  <printOptions/>
  <pageMargins left="0.7" right="0.7" top="0.75" bottom="0.75" header="0.3" footer="0.3"/>
  <pageSetup fitToHeight="0" fitToWidth="1" orientation="landscape" paperSize="9"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娅娅</cp:lastModifiedBy>
  <cp:lastPrinted>2018-04-23T06:39:57Z</cp:lastPrinted>
  <dcterms:created xsi:type="dcterms:W3CDTF">1996-12-17T01:32:42Z</dcterms:created>
  <dcterms:modified xsi:type="dcterms:W3CDTF">2022-06-13T06:52:27Z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BC5B2A8CB83F43CBACE4ED192A8FEE8F</vt:lpwstr>
  </property>
  <property fmtid="{D5CDD505-2E9C-101B-9397-08002B2CF9AE}" pid="5" name="commonda">
    <vt:lpwstr>eyJoZGlkIjoiZTE2NzU0NGQ4MjVmNDJkMDIwOTg3NTNiOTg0NmRjMmYifQ==</vt:lpwstr>
  </property>
</Properties>
</file>